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djana\Downloads\"/>
    </mc:Choice>
  </mc:AlternateContent>
  <bookViews>
    <workbookView xWindow="0" yWindow="0" windowWidth="20490" windowHeight="7755" tabRatio="268"/>
  </bookViews>
  <sheets>
    <sheet name="Problem 5" sheetId="1" r:id="rId1"/>
    <sheet name="Problem 6" sheetId="2" r:id="rId2"/>
    <sheet name="Solutions&amp;Grade" sheetId="3" state="hidden" r:id="rId3"/>
  </sheets>
  <calcPr calcId="152511"/>
  <extLst>
    <ext xmlns:loext="http://schemas.libreoffice.org/" uri="{7626C862-2A13-11E5-B345-FEFF819CDC9F}">
      <loext:extCalcPr stringRefSyntax="CalcA1"/>
    </ext>
  </extLst>
</workbook>
</file>

<file path=xl/calcChain.xml><?xml version="1.0" encoding="utf-8"?>
<calcChain xmlns="http://schemas.openxmlformats.org/spreadsheetml/2006/main">
  <c r="AV17" i="3" l="1"/>
  <c r="AV16" i="3"/>
  <c r="AV15" i="3"/>
  <c r="AB11" i="3"/>
  <c r="R11" i="3"/>
  <c r="AB10" i="3"/>
  <c r="R10" i="3"/>
  <c r="AF9" i="3"/>
  <c r="AE9" i="3"/>
  <c r="AD9" i="3"/>
  <c r="AC9" i="3"/>
  <c r="AB9" i="3"/>
  <c r="V9" i="3"/>
  <c r="U9" i="3"/>
  <c r="T9" i="3"/>
  <c r="S9" i="3"/>
  <c r="R9" i="3"/>
  <c r="AH8" i="3"/>
  <c r="AG8" i="3"/>
  <c r="AF8" i="3"/>
  <c r="AE8" i="3"/>
  <c r="AD8" i="3"/>
  <c r="AC8" i="3"/>
  <c r="AB8" i="3"/>
  <c r="V8" i="3"/>
  <c r="U8" i="3"/>
  <c r="T8" i="3"/>
  <c r="S8" i="3"/>
  <c r="R8" i="3"/>
  <c r="AF7" i="3"/>
  <c r="AE7" i="3"/>
  <c r="AD7" i="3"/>
  <c r="AC7" i="3"/>
  <c r="AB7" i="3"/>
  <c r="W7" i="3"/>
  <c r="V7" i="3"/>
  <c r="U7" i="3"/>
  <c r="T7" i="3"/>
  <c r="S7" i="3"/>
  <c r="R7" i="3"/>
  <c r="AB6" i="3"/>
  <c r="R6" i="3"/>
  <c r="AB5" i="3"/>
  <c r="R5" i="3"/>
  <c r="AB4" i="3"/>
  <c r="R4" i="3"/>
  <c r="AB3" i="3"/>
  <c r="R3" i="3"/>
  <c r="AB2" i="3"/>
  <c r="R2" i="3"/>
  <c r="AR1" i="3"/>
  <c r="AM1" i="3"/>
  <c r="V1" i="3"/>
  <c r="AX17" i="3" s="1"/>
  <c r="AY17" i="3" s="1"/>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B2" i="1"/>
  <c r="AX5" i="3" l="1"/>
  <c r="AY13" i="3"/>
  <c r="AX6" i="3"/>
  <c r="AW6" i="3" s="1"/>
  <c r="AM173" i="3" s="1"/>
  <c r="B173" i="3" s="1"/>
  <c r="B173" i="1" s="1"/>
  <c r="AX8" i="3"/>
  <c r="AY8" i="3" s="1"/>
  <c r="AX10" i="3"/>
  <c r="AW10" i="3" s="1"/>
  <c r="AY5" i="3"/>
  <c r="AW5" i="3" s="1"/>
  <c r="AV5" i="3" s="1"/>
  <c r="AX7" i="3"/>
  <c r="AM166" i="3"/>
  <c r="B166" i="3" s="1"/>
  <c r="B166" i="1" s="1"/>
  <c r="AM31" i="3"/>
  <c r="B31" i="3" s="1"/>
  <c r="B31" i="1" s="1"/>
  <c r="AM30" i="3"/>
  <c r="B30" i="3" s="1"/>
  <c r="B30" i="1" s="1"/>
  <c r="AM23" i="3"/>
  <c r="B23" i="3" s="1"/>
  <c r="B23" i="1" s="1"/>
  <c r="AM22" i="3"/>
  <c r="B22" i="3" s="1"/>
  <c r="B22" i="1" s="1"/>
  <c r="AM179" i="3"/>
  <c r="B179" i="3" s="1"/>
  <c r="B179" i="1" s="1"/>
  <c r="AM171" i="3"/>
  <c r="B171" i="3" s="1"/>
  <c r="B171" i="1" s="1"/>
  <c r="AM124" i="3"/>
  <c r="B124" i="3" s="1"/>
  <c r="B124" i="1" s="1"/>
  <c r="AM117" i="3"/>
  <c r="B117" i="3" s="1"/>
  <c r="B117" i="1" s="1"/>
  <c r="AM83" i="3"/>
  <c r="B83" i="3" s="1"/>
  <c r="B83" i="1" s="1"/>
  <c r="AM76" i="3"/>
  <c r="B76" i="3" s="1"/>
  <c r="B76" i="1" s="1"/>
  <c r="AM168" i="3"/>
  <c r="B168" i="3" s="1"/>
  <c r="B168" i="1" s="1"/>
  <c r="AM160" i="3"/>
  <c r="B160" i="3" s="1"/>
  <c r="B160" i="1" s="1"/>
  <c r="AM120" i="3"/>
  <c r="B120" i="3" s="1"/>
  <c r="B120" i="1" s="1"/>
  <c r="AM113" i="3"/>
  <c r="B113" i="3" s="1"/>
  <c r="B113" i="1" s="1"/>
  <c r="AM79" i="3"/>
  <c r="B79" i="3" s="1"/>
  <c r="B79" i="1" s="1"/>
  <c r="AM72" i="3"/>
  <c r="B72" i="3" s="1"/>
  <c r="B72" i="1" s="1"/>
  <c r="AM11" i="3"/>
  <c r="B11" i="3" s="1"/>
  <c r="B11" i="1" s="1"/>
  <c r="AM9" i="3"/>
  <c r="B9" i="3" s="1"/>
  <c r="B9" i="1" s="1"/>
  <c r="AW7" i="3"/>
  <c r="AV7" i="3"/>
  <c r="AV8" i="3"/>
  <c r="AM125" i="3"/>
  <c r="B125" i="3" s="1"/>
  <c r="B125" i="1" s="1"/>
  <c r="AM132" i="3"/>
  <c r="B132" i="3" s="1"/>
  <c r="B132" i="1" s="1"/>
  <c r="AV6" i="3"/>
  <c r="AY6" i="3"/>
  <c r="AY7" i="3"/>
  <c r="AM73" i="3"/>
  <c r="B73" i="3" s="1"/>
  <c r="B73" i="1" s="1"/>
  <c r="AM80" i="3"/>
  <c r="B80" i="3" s="1"/>
  <c r="B80" i="1" s="1"/>
  <c r="AM119" i="3"/>
  <c r="B119" i="3" s="1"/>
  <c r="B119" i="1" s="1"/>
  <c r="AM148" i="3"/>
  <c r="B148" i="3" s="1"/>
  <c r="B148" i="1" s="1"/>
  <c r="AM164" i="3"/>
  <c r="B164" i="3" s="1"/>
  <c r="B164" i="1" s="1"/>
  <c r="AW17" i="3"/>
  <c r="AM77" i="3"/>
  <c r="B77" i="3" s="1"/>
  <c r="B77" i="1" s="1"/>
  <c r="AM123" i="3"/>
  <c r="B123" i="3" s="1"/>
  <c r="B123" i="1" s="1"/>
  <c r="AM175" i="3"/>
  <c r="B175" i="3" s="1"/>
  <c r="B175" i="1" s="1"/>
  <c r="AX9" i="3"/>
  <c r="AX13" i="3"/>
  <c r="AW13" i="3" s="1"/>
  <c r="AV13" i="3" s="1"/>
  <c r="AX14" i="3"/>
  <c r="AX15" i="3"/>
  <c r="AX16" i="3"/>
  <c r="AW8" i="3" l="1"/>
  <c r="AM38" i="3"/>
  <c r="B38" i="3" s="1"/>
  <c r="B38" i="1" s="1"/>
  <c r="AM62" i="3"/>
  <c r="B62" i="3" s="1"/>
  <c r="B62" i="1" s="1"/>
  <c r="AM50" i="3"/>
  <c r="B50" i="3" s="1"/>
  <c r="B50" i="1" s="1"/>
  <c r="AM118" i="3"/>
  <c r="B118" i="3" s="1"/>
  <c r="B118" i="1" s="1"/>
  <c r="AM189" i="3"/>
  <c r="B189" i="3" s="1"/>
  <c r="B189" i="1" s="1"/>
  <c r="AM39" i="3"/>
  <c r="B39" i="3" s="1"/>
  <c r="B39" i="1" s="1"/>
  <c r="AM66" i="3"/>
  <c r="B66" i="3" s="1"/>
  <c r="B66" i="1" s="1"/>
  <c r="AM182" i="3"/>
  <c r="B182" i="3" s="1"/>
  <c r="B182" i="1" s="1"/>
  <c r="AM172" i="3"/>
  <c r="B172" i="3" s="1"/>
  <c r="B172" i="1" s="1"/>
  <c r="AM46" i="3"/>
  <c r="B46" i="3" s="1"/>
  <c r="B46" i="1" s="1"/>
  <c r="AM102" i="3"/>
  <c r="B102" i="3" s="1"/>
  <c r="B102" i="1" s="1"/>
  <c r="AM183" i="3"/>
  <c r="B183" i="3" s="1"/>
  <c r="B183" i="1" s="1"/>
  <c r="AM93" i="3"/>
  <c r="B93" i="3" s="1"/>
  <c r="B93" i="1" s="1"/>
  <c r="AM14" i="3"/>
  <c r="B14" i="3" s="1"/>
  <c r="B14" i="1" s="1"/>
  <c r="AM95" i="3"/>
  <c r="B95" i="3" s="1"/>
  <c r="B95" i="1" s="1"/>
  <c r="AM136" i="3"/>
  <c r="B136" i="3" s="1"/>
  <c r="B136" i="1" s="1"/>
  <c r="AM192" i="3"/>
  <c r="B192" i="3" s="1"/>
  <c r="B192" i="1" s="1"/>
  <c r="AM99" i="3"/>
  <c r="B99" i="3" s="1"/>
  <c r="B99" i="1" s="1"/>
  <c r="AM140" i="3"/>
  <c r="B140" i="3" s="1"/>
  <c r="B140" i="1" s="1"/>
  <c r="AM18" i="3"/>
  <c r="B18" i="3" s="1"/>
  <c r="B18" i="1" s="1"/>
  <c r="AM26" i="3"/>
  <c r="B26" i="3" s="1"/>
  <c r="B26" i="1" s="1"/>
  <c r="AM34" i="3"/>
  <c r="B34" i="3" s="1"/>
  <c r="B34" i="1" s="1"/>
  <c r="AM42" i="3"/>
  <c r="B42" i="3" s="1"/>
  <c r="B42" i="1" s="1"/>
  <c r="AM54" i="3"/>
  <c r="B54" i="3" s="1"/>
  <c r="B54" i="1" s="1"/>
  <c r="AM70" i="3"/>
  <c r="B70" i="3" s="1"/>
  <c r="B70" i="1" s="1"/>
  <c r="AM134" i="3"/>
  <c r="B134" i="3" s="1"/>
  <c r="B134" i="1" s="1"/>
  <c r="AM198" i="3"/>
  <c r="B198" i="3" s="1"/>
  <c r="B198" i="1" s="1"/>
  <c r="AM4" i="3"/>
  <c r="B4" i="3" s="1"/>
  <c r="B4" i="1" s="1"/>
  <c r="AM6" i="3"/>
  <c r="B6" i="3" s="1"/>
  <c r="B6" i="1" s="1"/>
  <c r="AM89" i="3"/>
  <c r="B89" i="3" s="1"/>
  <c r="B89" i="1" s="1"/>
  <c r="AM201" i="3"/>
  <c r="B201" i="3" s="1"/>
  <c r="B201" i="1" s="1"/>
  <c r="AM185" i="3"/>
  <c r="B185" i="3" s="1"/>
  <c r="B185" i="1" s="1"/>
  <c r="AM169" i="3"/>
  <c r="B169" i="3" s="1"/>
  <c r="B169" i="1" s="1"/>
  <c r="AM153" i="3"/>
  <c r="B153" i="3" s="1"/>
  <c r="B153" i="1" s="1"/>
  <c r="AM194" i="3"/>
  <c r="B194" i="3" s="1"/>
  <c r="B194" i="1" s="1"/>
  <c r="AM178" i="3"/>
  <c r="B178" i="3" s="1"/>
  <c r="B178" i="1" s="1"/>
  <c r="AM162" i="3"/>
  <c r="B162" i="3" s="1"/>
  <c r="B162" i="1" s="1"/>
  <c r="AM146" i="3"/>
  <c r="B146" i="3" s="1"/>
  <c r="B146" i="1" s="1"/>
  <c r="AM130" i="3"/>
  <c r="B130" i="3" s="1"/>
  <c r="B130" i="1" s="1"/>
  <c r="AM114" i="3"/>
  <c r="B114" i="3" s="1"/>
  <c r="B114" i="1" s="1"/>
  <c r="AM98" i="3"/>
  <c r="B98" i="3" s="1"/>
  <c r="B98" i="1" s="1"/>
  <c r="AM82" i="3"/>
  <c r="B82" i="3" s="1"/>
  <c r="B82" i="1" s="1"/>
  <c r="AM69" i="3"/>
  <c r="B69" i="3" s="1"/>
  <c r="B69" i="1" s="1"/>
  <c r="AM65" i="3"/>
  <c r="B65" i="3" s="1"/>
  <c r="B65" i="1" s="1"/>
  <c r="AM61" i="3"/>
  <c r="B61" i="3" s="1"/>
  <c r="B61" i="1" s="1"/>
  <c r="AM57" i="3"/>
  <c r="B57" i="3" s="1"/>
  <c r="B57" i="1" s="1"/>
  <c r="AM53" i="3"/>
  <c r="B53" i="3" s="1"/>
  <c r="B53" i="1" s="1"/>
  <c r="AM49" i="3"/>
  <c r="B49" i="3" s="1"/>
  <c r="B49" i="1" s="1"/>
  <c r="AM45" i="3"/>
  <c r="B45" i="3" s="1"/>
  <c r="B45" i="1" s="1"/>
  <c r="AM41" i="3"/>
  <c r="B41" i="3" s="1"/>
  <c r="B41" i="1" s="1"/>
  <c r="AM37" i="3"/>
  <c r="B37" i="3" s="1"/>
  <c r="B37" i="1" s="1"/>
  <c r="AM33" i="3"/>
  <c r="B33" i="3" s="1"/>
  <c r="B33" i="1" s="1"/>
  <c r="AM29" i="3"/>
  <c r="B29" i="3" s="1"/>
  <c r="B29" i="1" s="1"/>
  <c r="AM25" i="3"/>
  <c r="B25" i="3" s="1"/>
  <c r="B25" i="1" s="1"/>
  <c r="AM21" i="3"/>
  <c r="B21" i="3" s="1"/>
  <c r="B21" i="1" s="1"/>
  <c r="AM195" i="3"/>
  <c r="B195" i="3" s="1"/>
  <c r="B195" i="1" s="1"/>
  <c r="AM163" i="3"/>
  <c r="B163" i="3" s="1"/>
  <c r="B163" i="1" s="1"/>
  <c r="AM133" i="3"/>
  <c r="B133" i="3" s="1"/>
  <c r="B133" i="1" s="1"/>
  <c r="AM115" i="3"/>
  <c r="B115" i="3" s="1"/>
  <c r="B115" i="1" s="1"/>
  <c r="AM92" i="3"/>
  <c r="B92" i="3" s="1"/>
  <c r="B92" i="1" s="1"/>
  <c r="AM5" i="3"/>
  <c r="B5" i="3" s="1"/>
  <c r="B5" i="1" s="1"/>
  <c r="AM184" i="3"/>
  <c r="B184" i="3" s="1"/>
  <c r="B184" i="1" s="1"/>
  <c r="AM152" i="3"/>
  <c r="B152" i="3" s="1"/>
  <c r="B152" i="1" s="1"/>
  <c r="AM129" i="3"/>
  <c r="B129" i="3" s="1"/>
  <c r="B129" i="1" s="1"/>
  <c r="AM111" i="3"/>
  <c r="B111" i="3" s="1"/>
  <c r="B111" i="1" s="1"/>
  <c r="AM88" i="3"/>
  <c r="B88" i="3" s="1"/>
  <c r="B88" i="1" s="1"/>
  <c r="AM17" i="3"/>
  <c r="B17" i="3" s="1"/>
  <c r="B17" i="1" s="1"/>
  <c r="AM13" i="3"/>
  <c r="B13" i="3" s="1"/>
  <c r="B13" i="1" s="1"/>
  <c r="AM100" i="3"/>
  <c r="B100" i="3" s="1"/>
  <c r="B100" i="1" s="1"/>
  <c r="AM139" i="3"/>
  <c r="B139" i="3" s="1"/>
  <c r="B139" i="1" s="1"/>
  <c r="AM199" i="3"/>
  <c r="B199" i="3" s="1"/>
  <c r="B199" i="1" s="1"/>
  <c r="AM87" i="3"/>
  <c r="B87" i="3" s="1"/>
  <c r="B87" i="1" s="1"/>
  <c r="AM137" i="3"/>
  <c r="B137" i="3" s="1"/>
  <c r="B137" i="1" s="1"/>
  <c r="AM180" i="3"/>
  <c r="B180" i="3" s="1"/>
  <c r="B180" i="1" s="1"/>
  <c r="AM10" i="3"/>
  <c r="B10" i="3" s="1"/>
  <c r="B10" i="1" s="1"/>
  <c r="AM91" i="3"/>
  <c r="B91" i="3" s="1"/>
  <c r="B91" i="1" s="1"/>
  <c r="AM141" i="3"/>
  <c r="B141" i="3" s="1"/>
  <c r="B141" i="1" s="1"/>
  <c r="AM127" i="3"/>
  <c r="B127" i="3" s="1"/>
  <c r="B127" i="1" s="1"/>
  <c r="AM104" i="3"/>
  <c r="B104" i="3" s="1"/>
  <c r="B104" i="1" s="1"/>
  <c r="AM81" i="3"/>
  <c r="B81" i="3" s="1"/>
  <c r="B81" i="1" s="1"/>
  <c r="AM16" i="3"/>
  <c r="B16" i="3" s="1"/>
  <c r="B16" i="1" s="1"/>
  <c r="AM12" i="3"/>
  <c r="B12" i="3" s="1"/>
  <c r="B12" i="1" s="1"/>
  <c r="AM107" i="3"/>
  <c r="B107" i="3" s="1"/>
  <c r="B107" i="1" s="1"/>
  <c r="AM151" i="3"/>
  <c r="B151" i="3" s="1"/>
  <c r="B151" i="1" s="1"/>
  <c r="AM105" i="3"/>
  <c r="B105" i="3" s="1"/>
  <c r="B105" i="1" s="1"/>
  <c r="AM144" i="3"/>
  <c r="B144" i="3" s="1"/>
  <c r="B144" i="1" s="1"/>
  <c r="AM196" i="3"/>
  <c r="B196" i="3" s="1"/>
  <c r="B196" i="1" s="1"/>
  <c r="AM109" i="3"/>
  <c r="B109" i="3" s="1"/>
  <c r="B109" i="1" s="1"/>
  <c r="AM159" i="3"/>
  <c r="B159" i="3" s="1"/>
  <c r="B159" i="1" s="1"/>
  <c r="AM96" i="3"/>
  <c r="B96" i="3" s="1"/>
  <c r="B96" i="1" s="1"/>
  <c r="AM135" i="3"/>
  <c r="B135" i="3" s="1"/>
  <c r="B135" i="1" s="1"/>
  <c r="AM193" i="3"/>
  <c r="B193" i="3" s="1"/>
  <c r="B193" i="1" s="1"/>
  <c r="AM177" i="3"/>
  <c r="B177" i="3" s="1"/>
  <c r="B177" i="1" s="1"/>
  <c r="AM161" i="3"/>
  <c r="B161" i="3" s="1"/>
  <c r="B161" i="1" s="1"/>
  <c r="AM202" i="3"/>
  <c r="B202" i="3" s="1"/>
  <c r="B202" i="1" s="1"/>
  <c r="AM186" i="3"/>
  <c r="B186" i="3" s="1"/>
  <c r="B186" i="1" s="1"/>
  <c r="AM170" i="3"/>
  <c r="B170" i="3" s="1"/>
  <c r="B170" i="1" s="1"/>
  <c r="AM154" i="3"/>
  <c r="B154" i="3" s="1"/>
  <c r="B154" i="1" s="1"/>
  <c r="AM138" i="3"/>
  <c r="B138" i="3" s="1"/>
  <c r="B138" i="1" s="1"/>
  <c r="AM122" i="3"/>
  <c r="B122" i="3" s="1"/>
  <c r="B122" i="1" s="1"/>
  <c r="AM106" i="3"/>
  <c r="B106" i="3" s="1"/>
  <c r="B106" i="1" s="1"/>
  <c r="AM90" i="3"/>
  <c r="B90" i="3" s="1"/>
  <c r="B90" i="1" s="1"/>
  <c r="AM74" i="3"/>
  <c r="B74" i="3" s="1"/>
  <c r="B74" i="1" s="1"/>
  <c r="AM67" i="3"/>
  <c r="B67" i="3" s="1"/>
  <c r="B67" i="1" s="1"/>
  <c r="AM63" i="3"/>
  <c r="B63" i="3" s="1"/>
  <c r="B63" i="1" s="1"/>
  <c r="AM59" i="3"/>
  <c r="B59" i="3" s="1"/>
  <c r="B59" i="1" s="1"/>
  <c r="AM55" i="3"/>
  <c r="B55" i="3" s="1"/>
  <c r="B55" i="1" s="1"/>
  <c r="AM51" i="3"/>
  <c r="B51" i="3" s="1"/>
  <c r="B51" i="1" s="1"/>
  <c r="AM47" i="3"/>
  <c r="B47" i="3" s="1"/>
  <c r="B47" i="1" s="1"/>
  <c r="AM71" i="3"/>
  <c r="B71" i="3" s="1"/>
  <c r="B71" i="1" s="1"/>
  <c r="AM103" i="3"/>
  <c r="B103" i="3" s="1"/>
  <c r="B103" i="1" s="1"/>
  <c r="AM121" i="3"/>
  <c r="B121" i="3" s="1"/>
  <c r="B121" i="1" s="1"/>
  <c r="AM197" i="3"/>
  <c r="B197" i="3" s="1"/>
  <c r="B197" i="1" s="1"/>
  <c r="AM181" i="3"/>
  <c r="B181" i="3" s="1"/>
  <c r="B181" i="1" s="1"/>
  <c r="AM165" i="3"/>
  <c r="B165" i="3" s="1"/>
  <c r="B165" i="1" s="1"/>
  <c r="AM149" i="3"/>
  <c r="B149" i="3" s="1"/>
  <c r="B149" i="1" s="1"/>
  <c r="AM190" i="3"/>
  <c r="B190" i="3" s="1"/>
  <c r="B190" i="1" s="1"/>
  <c r="AM174" i="3"/>
  <c r="B174" i="3" s="1"/>
  <c r="B174" i="1" s="1"/>
  <c r="AM158" i="3"/>
  <c r="B158" i="3" s="1"/>
  <c r="B158" i="1" s="1"/>
  <c r="AM142" i="3"/>
  <c r="B142" i="3" s="1"/>
  <c r="B142" i="1" s="1"/>
  <c r="AM126" i="3"/>
  <c r="B126" i="3" s="1"/>
  <c r="B126" i="1" s="1"/>
  <c r="AM110" i="3"/>
  <c r="B110" i="3" s="1"/>
  <c r="B110" i="1" s="1"/>
  <c r="AM94" i="3"/>
  <c r="B94" i="3" s="1"/>
  <c r="B94" i="1" s="1"/>
  <c r="AM78" i="3"/>
  <c r="B78" i="3" s="1"/>
  <c r="B78" i="1" s="1"/>
  <c r="AM68" i="3"/>
  <c r="B68" i="3" s="1"/>
  <c r="B68" i="1" s="1"/>
  <c r="AM64" i="3"/>
  <c r="B64" i="3" s="1"/>
  <c r="B64" i="1" s="1"/>
  <c r="AM60" i="3"/>
  <c r="B60" i="3" s="1"/>
  <c r="B60" i="1" s="1"/>
  <c r="AM56" i="3"/>
  <c r="B56" i="3" s="1"/>
  <c r="B56" i="1" s="1"/>
  <c r="AM52" i="3"/>
  <c r="B52" i="3" s="1"/>
  <c r="B52" i="1" s="1"/>
  <c r="AM48" i="3"/>
  <c r="B48" i="3" s="1"/>
  <c r="B48" i="1" s="1"/>
  <c r="AM44" i="3"/>
  <c r="B44" i="3" s="1"/>
  <c r="B44" i="1" s="1"/>
  <c r="AM40" i="3"/>
  <c r="B40" i="3" s="1"/>
  <c r="B40" i="1" s="1"/>
  <c r="AM36" i="3"/>
  <c r="B36" i="3" s="1"/>
  <c r="B36" i="1" s="1"/>
  <c r="AM32" i="3"/>
  <c r="B32" i="3" s="1"/>
  <c r="B32" i="1" s="1"/>
  <c r="AM28" i="3"/>
  <c r="B28" i="3" s="1"/>
  <c r="B28" i="1" s="1"/>
  <c r="AM24" i="3"/>
  <c r="B24" i="3" s="1"/>
  <c r="B24" i="1" s="1"/>
  <c r="AM20" i="3"/>
  <c r="B20" i="3" s="1"/>
  <c r="B20" i="1" s="1"/>
  <c r="AM187" i="3"/>
  <c r="B187" i="3" s="1"/>
  <c r="B187" i="1" s="1"/>
  <c r="AM155" i="3"/>
  <c r="B155" i="3" s="1"/>
  <c r="B155" i="1" s="1"/>
  <c r="AM131" i="3"/>
  <c r="B131" i="3" s="1"/>
  <c r="B131" i="1" s="1"/>
  <c r="AM108" i="3"/>
  <c r="B108" i="3" s="1"/>
  <c r="B108" i="1" s="1"/>
  <c r="AM85" i="3"/>
  <c r="B85" i="3" s="1"/>
  <c r="B85" i="1" s="1"/>
  <c r="AM3" i="3"/>
  <c r="B3" i="3" s="1"/>
  <c r="B3" i="1" s="1"/>
  <c r="AM176" i="3"/>
  <c r="B176" i="3" s="1"/>
  <c r="B176" i="1" s="1"/>
  <c r="AM145" i="3"/>
  <c r="B145" i="3" s="1"/>
  <c r="B145" i="1" s="1"/>
  <c r="AM116" i="3"/>
  <c r="B116" i="3" s="1"/>
  <c r="B116" i="1" s="1"/>
  <c r="AM8" i="3"/>
  <c r="B8" i="3" s="1"/>
  <c r="B8" i="1" s="1"/>
  <c r="AM191" i="3"/>
  <c r="B191" i="3" s="1"/>
  <c r="B191" i="1" s="1"/>
  <c r="AM84" i="3"/>
  <c r="B84" i="3" s="1"/>
  <c r="B84" i="1" s="1"/>
  <c r="AM7" i="3"/>
  <c r="B7" i="3" s="1"/>
  <c r="B7" i="1" s="1"/>
  <c r="AM112" i="3"/>
  <c r="B112" i="3" s="1"/>
  <c r="B112" i="1" s="1"/>
  <c r="AM167" i="3"/>
  <c r="B167" i="3" s="1"/>
  <c r="B167" i="1" s="1"/>
  <c r="AM75" i="3"/>
  <c r="B75" i="3" s="1"/>
  <c r="B75" i="1" s="1"/>
  <c r="AM15" i="3"/>
  <c r="B15" i="3" s="1"/>
  <c r="B15" i="1" s="1"/>
  <c r="AM97" i="3"/>
  <c r="B97" i="3" s="1"/>
  <c r="B97" i="1" s="1"/>
  <c r="AM143" i="3"/>
  <c r="B143" i="3" s="1"/>
  <c r="B143" i="1" s="1"/>
  <c r="AM200" i="3"/>
  <c r="B200" i="3" s="1"/>
  <c r="B200" i="1" s="1"/>
  <c r="AM101" i="3"/>
  <c r="B101" i="3" s="1"/>
  <c r="B101" i="1" s="1"/>
  <c r="AM147" i="3"/>
  <c r="B147" i="3" s="1"/>
  <c r="B147" i="1" s="1"/>
  <c r="AM19" i="3"/>
  <c r="B19" i="3" s="1"/>
  <c r="B19" i="1" s="1"/>
  <c r="AM27" i="3"/>
  <c r="B27" i="3" s="1"/>
  <c r="B27" i="1" s="1"/>
  <c r="AM35" i="3"/>
  <c r="B35" i="3" s="1"/>
  <c r="B35" i="1" s="1"/>
  <c r="AM43" i="3"/>
  <c r="B43" i="3" s="1"/>
  <c r="B43" i="1" s="1"/>
  <c r="AM58" i="3"/>
  <c r="B58" i="3" s="1"/>
  <c r="B58" i="1" s="1"/>
  <c r="AM86" i="3"/>
  <c r="B86" i="3" s="1"/>
  <c r="B86" i="1" s="1"/>
  <c r="AM150" i="3"/>
  <c r="B150" i="3" s="1"/>
  <c r="B150" i="1" s="1"/>
  <c r="AM157" i="3"/>
  <c r="B157" i="3" s="1"/>
  <c r="B157" i="1" s="1"/>
  <c r="AM156" i="3"/>
  <c r="B156" i="3" s="1"/>
  <c r="B156" i="1" s="1"/>
  <c r="AM128" i="3"/>
  <c r="B128" i="3" s="1"/>
  <c r="B128" i="1" s="1"/>
  <c r="AY10" i="3"/>
  <c r="AM188" i="3"/>
  <c r="B188" i="3" s="1"/>
  <c r="B188" i="1" s="1"/>
  <c r="AV10" i="3"/>
  <c r="AY15" i="3"/>
  <c r="AW15" i="3"/>
  <c r="AW14" i="3"/>
  <c r="AY14" i="3" s="1"/>
  <c r="AV14" i="3"/>
  <c r="AR1198" i="3" s="1"/>
  <c r="H1198" i="3" s="1"/>
  <c r="B1197" i="2" s="1"/>
  <c r="AM599" i="3"/>
  <c r="B599" i="3" s="1"/>
  <c r="B599" i="1" s="1"/>
  <c r="AM595" i="3"/>
  <c r="B595" i="3" s="1"/>
  <c r="B595" i="1" s="1"/>
  <c r="AM591" i="3"/>
  <c r="B591" i="3" s="1"/>
  <c r="B591" i="1" s="1"/>
  <c r="AM587" i="3"/>
  <c r="B587" i="3" s="1"/>
  <c r="B587" i="1" s="1"/>
  <c r="AM583" i="3"/>
  <c r="B583" i="3" s="1"/>
  <c r="B583" i="1" s="1"/>
  <c r="AM579" i="3"/>
  <c r="B579" i="3" s="1"/>
  <c r="B579" i="1" s="1"/>
  <c r="AM575" i="3"/>
  <c r="B575" i="3" s="1"/>
  <c r="B575" i="1" s="1"/>
  <c r="AM571" i="3"/>
  <c r="B571" i="3" s="1"/>
  <c r="B571" i="1" s="1"/>
  <c r="AM567" i="3"/>
  <c r="B567" i="3" s="1"/>
  <c r="B567" i="1" s="1"/>
  <c r="AM563" i="3"/>
  <c r="B563" i="3" s="1"/>
  <c r="B563" i="1" s="1"/>
  <c r="AM559" i="3"/>
  <c r="B559" i="3" s="1"/>
  <c r="B559" i="1" s="1"/>
  <c r="AM555" i="3"/>
  <c r="B555" i="3" s="1"/>
  <c r="B555" i="1" s="1"/>
  <c r="AM551" i="3"/>
  <c r="B551" i="3" s="1"/>
  <c r="B551" i="1" s="1"/>
  <c r="AM547" i="3"/>
  <c r="B547" i="3" s="1"/>
  <c r="B547" i="1" s="1"/>
  <c r="AM543" i="3"/>
  <c r="B543" i="3" s="1"/>
  <c r="B543" i="1" s="1"/>
  <c r="AM539" i="3"/>
  <c r="B539" i="3" s="1"/>
  <c r="B539" i="1" s="1"/>
  <c r="AM535" i="3"/>
  <c r="B535" i="3" s="1"/>
  <c r="B535" i="1" s="1"/>
  <c r="AM531" i="3"/>
  <c r="B531" i="3" s="1"/>
  <c r="B531" i="1" s="1"/>
  <c r="AM527" i="3"/>
  <c r="B527" i="3" s="1"/>
  <c r="B527" i="1" s="1"/>
  <c r="AM523" i="3"/>
  <c r="B523" i="3" s="1"/>
  <c r="B523" i="1" s="1"/>
  <c r="AM519" i="3"/>
  <c r="B519" i="3" s="1"/>
  <c r="B519" i="1" s="1"/>
  <c r="AM515" i="3"/>
  <c r="B515" i="3" s="1"/>
  <c r="B515" i="1" s="1"/>
  <c r="AM511" i="3"/>
  <c r="B511" i="3" s="1"/>
  <c r="B511" i="1" s="1"/>
  <c r="AM601" i="3"/>
  <c r="B601" i="3" s="1"/>
  <c r="B601" i="1" s="1"/>
  <c r="AM594" i="3"/>
  <c r="B594" i="3" s="1"/>
  <c r="B594" i="1" s="1"/>
  <c r="AM592" i="3"/>
  <c r="B592" i="3" s="1"/>
  <c r="B592" i="1" s="1"/>
  <c r="AM585" i="3"/>
  <c r="B585" i="3" s="1"/>
  <c r="B585" i="1" s="1"/>
  <c r="AM578" i="3"/>
  <c r="B578" i="3" s="1"/>
  <c r="B578" i="1" s="1"/>
  <c r="AM576" i="3"/>
  <c r="B576" i="3" s="1"/>
  <c r="B576" i="1" s="1"/>
  <c r="AM569" i="3"/>
  <c r="B569" i="3" s="1"/>
  <c r="B569" i="1" s="1"/>
  <c r="AM562" i="3"/>
  <c r="B562" i="3" s="1"/>
  <c r="B562" i="1" s="1"/>
  <c r="AM560" i="3"/>
  <c r="B560" i="3" s="1"/>
  <c r="B560" i="1" s="1"/>
  <c r="AM553" i="3"/>
  <c r="B553" i="3" s="1"/>
  <c r="B553" i="1" s="1"/>
  <c r="AM546" i="3"/>
  <c r="B546" i="3" s="1"/>
  <c r="B546" i="1" s="1"/>
  <c r="AM544" i="3"/>
  <c r="B544" i="3" s="1"/>
  <c r="B544" i="1" s="1"/>
  <c r="AM537" i="3"/>
  <c r="B537" i="3" s="1"/>
  <c r="B537" i="1" s="1"/>
  <c r="AM530" i="3"/>
  <c r="B530" i="3" s="1"/>
  <c r="B530" i="1" s="1"/>
  <c r="AM528" i="3"/>
  <c r="B528" i="3" s="1"/>
  <c r="B528" i="1" s="1"/>
  <c r="AM521" i="3"/>
  <c r="B521" i="3" s="1"/>
  <c r="B521" i="1" s="1"/>
  <c r="AM514" i="3"/>
  <c r="B514" i="3" s="1"/>
  <c r="B514" i="1" s="1"/>
  <c r="AM512" i="3"/>
  <c r="B512" i="3" s="1"/>
  <c r="B512" i="1" s="1"/>
  <c r="AM507" i="3"/>
  <c r="B507" i="3" s="1"/>
  <c r="B507" i="1" s="1"/>
  <c r="AM503" i="3"/>
  <c r="B503" i="3" s="1"/>
  <c r="B503" i="1" s="1"/>
  <c r="AM499" i="3"/>
  <c r="B499" i="3" s="1"/>
  <c r="B499" i="1" s="1"/>
  <c r="AM495" i="3"/>
  <c r="B495" i="3" s="1"/>
  <c r="B495" i="1" s="1"/>
  <c r="AM491" i="3"/>
  <c r="B491" i="3" s="1"/>
  <c r="B491" i="1" s="1"/>
  <c r="AM487" i="3"/>
  <c r="B487" i="3" s="1"/>
  <c r="B487" i="1" s="1"/>
  <c r="AM483" i="3"/>
  <c r="B483" i="3" s="1"/>
  <c r="B483" i="1" s="1"/>
  <c r="AM479" i="3"/>
  <c r="B479" i="3" s="1"/>
  <c r="B479" i="1" s="1"/>
  <c r="AM475" i="3"/>
  <c r="B475" i="3" s="1"/>
  <c r="B475" i="1" s="1"/>
  <c r="AM471" i="3"/>
  <c r="B471" i="3" s="1"/>
  <c r="B471" i="1" s="1"/>
  <c r="AM467" i="3"/>
  <c r="B467" i="3" s="1"/>
  <c r="B467" i="1" s="1"/>
  <c r="AM463" i="3"/>
  <c r="B463" i="3" s="1"/>
  <c r="B463" i="1" s="1"/>
  <c r="AM459" i="3"/>
  <c r="B459" i="3" s="1"/>
  <c r="B459" i="1" s="1"/>
  <c r="AM455" i="3"/>
  <c r="B455" i="3" s="1"/>
  <c r="B455" i="1" s="1"/>
  <c r="AM451" i="3"/>
  <c r="B451" i="3" s="1"/>
  <c r="B451" i="1" s="1"/>
  <c r="AM447" i="3"/>
  <c r="B447" i="3" s="1"/>
  <c r="B447" i="1" s="1"/>
  <c r="AM443" i="3"/>
  <c r="B443" i="3" s="1"/>
  <c r="B443" i="1" s="1"/>
  <c r="AM439" i="3"/>
  <c r="B439" i="3" s="1"/>
  <c r="B439" i="1" s="1"/>
  <c r="AM435" i="3"/>
  <c r="B435" i="3" s="1"/>
  <c r="B435" i="1" s="1"/>
  <c r="AM431" i="3"/>
  <c r="B431" i="3" s="1"/>
  <c r="B431" i="1" s="1"/>
  <c r="AM427" i="3"/>
  <c r="B427" i="3" s="1"/>
  <c r="B427" i="1" s="1"/>
  <c r="AM423" i="3"/>
  <c r="B423" i="3" s="1"/>
  <c r="B423" i="1" s="1"/>
  <c r="AM602" i="3"/>
  <c r="B602" i="3" s="1"/>
  <c r="B602" i="1" s="1"/>
  <c r="AM600" i="3"/>
  <c r="B600" i="3" s="1"/>
  <c r="B600" i="1" s="1"/>
  <c r="AM593" i="3"/>
  <c r="B593" i="3" s="1"/>
  <c r="B593" i="1" s="1"/>
  <c r="AM586" i="3"/>
  <c r="B586" i="3" s="1"/>
  <c r="B586" i="1" s="1"/>
  <c r="AM584" i="3"/>
  <c r="B584" i="3" s="1"/>
  <c r="B584" i="1" s="1"/>
  <c r="AM577" i="3"/>
  <c r="B577" i="3" s="1"/>
  <c r="B577" i="1" s="1"/>
  <c r="AM570" i="3"/>
  <c r="B570" i="3" s="1"/>
  <c r="B570" i="1" s="1"/>
  <c r="AM568" i="3"/>
  <c r="B568" i="3" s="1"/>
  <c r="B568" i="1" s="1"/>
  <c r="AM561" i="3"/>
  <c r="B561" i="3" s="1"/>
  <c r="B561" i="1" s="1"/>
  <c r="AM554" i="3"/>
  <c r="B554" i="3" s="1"/>
  <c r="B554" i="1" s="1"/>
  <c r="AM552" i="3"/>
  <c r="B552" i="3" s="1"/>
  <c r="B552" i="1" s="1"/>
  <c r="AM545" i="3"/>
  <c r="B545" i="3" s="1"/>
  <c r="B545" i="1" s="1"/>
  <c r="AM538" i="3"/>
  <c r="B538" i="3" s="1"/>
  <c r="B538" i="1" s="1"/>
  <c r="AM536" i="3"/>
  <c r="B536" i="3" s="1"/>
  <c r="B536" i="1" s="1"/>
  <c r="AM529" i="3"/>
  <c r="B529" i="3" s="1"/>
  <c r="B529" i="1" s="1"/>
  <c r="AM522" i="3"/>
  <c r="B522" i="3" s="1"/>
  <c r="B522" i="1" s="1"/>
  <c r="AM520" i="3"/>
  <c r="B520" i="3" s="1"/>
  <c r="B520" i="1" s="1"/>
  <c r="AM513" i="3"/>
  <c r="B513" i="3" s="1"/>
  <c r="B513" i="1" s="1"/>
  <c r="AM505" i="3"/>
  <c r="B505" i="3" s="1"/>
  <c r="B505" i="1" s="1"/>
  <c r="AM501" i="3"/>
  <c r="B501" i="3" s="1"/>
  <c r="B501" i="1" s="1"/>
  <c r="AM497" i="3"/>
  <c r="B497" i="3" s="1"/>
  <c r="B497" i="1" s="1"/>
  <c r="AM493" i="3"/>
  <c r="B493" i="3" s="1"/>
  <c r="B493" i="1" s="1"/>
  <c r="AM489" i="3"/>
  <c r="B489" i="3" s="1"/>
  <c r="B489" i="1" s="1"/>
  <c r="AM485" i="3"/>
  <c r="B485" i="3" s="1"/>
  <c r="B485" i="1" s="1"/>
  <c r="AM481" i="3"/>
  <c r="B481" i="3" s="1"/>
  <c r="B481" i="1" s="1"/>
  <c r="AM477" i="3"/>
  <c r="B477" i="3" s="1"/>
  <c r="B477" i="1" s="1"/>
  <c r="AM473" i="3"/>
  <c r="B473" i="3" s="1"/>
  <c r="B473" i="1" s="1"/>
  <c r="AM469" i="3"/>
  <c r="B469" i="3" s="1"/>
  <c r="B469" i="1" s="1"/>
  <c r="AM465" i="3"/>
  <c r="B465" i="3" s="1"/>
  <c r="B465" i="1" s="1"/>
  <c r="AM461" i="3"/>
  <c r="B461" i="3" s="1"/>
  <c r="B461" i="1" s="1"/>
  <c r="AM457" i="3"/>
  <c r="B457" i="3" s="1"/>
  <c r="B457" i="1" s="1"/>
  <c r="AM453" i="3"/>
  <c r="B453" i="3" s="1"/>
  <c r="B453" i="1" s="1"/>
  <c r="AM449" i="3"/>
  <c r="B449" i="3" s="1"/>
  <c r="B449" i="1" s="1"/>
  <c r="AM445" i="3"/>
  <c r="B445" i="3" s="1"/>
  <c r="B445" i="1" s="1"/>
  <c r="AM441" i="3"/>
  <c r="B441" i="3" s="1"/>
  <c r="B441" i="1" s="1"/>
  <c r="AM437" i="3"/>
  <c r="B437" i="3" s="1"/>
  <c r="B437" i="1" s="1"/>
  <c r="AM433" i="3"/>
  <c r="B433" i="3" s="1"/>
  <c r="B433" i="1" s="1"/>
  <c r="AM429" i="3"/>
  <c r="B429" i="3" s="1"/>
  <c r="B429" i="1" s="1"/>
  <c r="AM425" i="3"/>
  <c r="B425" i="3" s="1"/>
  <c r="B425" i="1" s="1"/>
  <c r="AM588" i="3"/>
  <c r="B588" i="3" s="1"/>
  <c r="B588" i="1" s="1"/>
  <c r="AM581" i="3"/>
  <c r="B581" i="3" s="1"/>
  <c r="B581" i="1" s="1"/>
  <c r="AM574" i="3"/>
  <c r="B574" i="3" s="1"/>
  <c r="B574" i="1" s="1"/>
  <c r="AM556" i="3"/>
  <c r="B556" i="3" s="1"/>
  <c r="B556" i="1" s="1"/>
  <c r="AM549" i="3"/>
  <c r="B549" i="3" s="1"/>
  <c r="B549" i="1" s="1"/>
  <c r="AM542" i="3"/>
  <c r="B542" i="3" s="1"/>
  <c r="B542" i="1" s="1"/>
  <c r="AM524" i="3"/>
  <c r="B524" i="3" s="1"/>
  <c r="B524" i="1" s="1"/>
  <c r="AM517" i="3"/>
  <c r="B517" i="3" s="1"/>
  <c r="B517" i="1" s="1"/>
  <c r="AM510" i="3"/>
  <c r="B510" i="3" s="1"/>
  <c r="B510" i="1" s="1"/>
  <c r="AM504" i="3"/>
  <c r="B504" i="3" s="1"/>
  <c r="B504" i="1" s="1"/>
  <c r="AM496" i="3"/>
  <c r="B496" i="3" s="1"/>
  <c r="B496" i="1" s="1"/>
  <c r="AM488" i="3"/>
  <c r="B488" i="3" s="1"/>
  <c r="B488" i="1" s="1"/>
  <c r="AM480" i="3"/>
  <c r="B480" i="3" s="1"/>
  <c r="B480" i="1" s="1"/>
  <c r="AM472" i="3"/>
  <c r="B472" i="3" s="1"/>
  <c r="B472" i="1" s="1"/>
  <c r="AM464" i="3"/>
  <c r="B464" i="3" s="1"/>
  <c r="B464" i="1" s="1"/>
  <c r="AM456" i="3"/>
  <c r="B456" i="3" s="1"/>
  <c r="B456" i="1" s="1"/>
  <c r="AM448" i="3"/>
  <c r="B448" i="3" s="1"/>
  <c r="B448" i="1" s="1"/>
  <c r="AM440" i="3"/>
  <c r="B440" i="3" s="1"/>
  <c r="B440" i="1" s="1"/>
  <c r="AM432" i="3"/>
  <c r="B432" i="3" s="1"/>
  <c r="B432" i="1" s="1"/>
  <c r="AM424" i="3"/>
  <c r="B424" i="3" s="1"/>
  <c r="B424" i="1" s="1"/>
  <c r="AM598" i="3"/>
  <c r="B598" i="3" s="1"/>
  <c r="B598" i="1" s="1"/>
  <c r="AM580" i="3"/>
  <c r="B580" i="3" s="1"/>
  <c r="B580" i="1" s="1"/>
  <c r="AM573" i="3"/>
  <c r="B573" i="3" s="1"/>
  <c r="B573" i="1" s="1"/>
  <c r="AM566" i="3"/>
  <c r="B566" i="3" s="1"/>
  <c r="B566" i="1" s="1"/>
  <c r="AM548" i="3"/>
  <c r="B548" i="3" s="1"/>
  <c r="B548" i="1" s="1"/>
  <c r="AM541" i="3"/>
  <c r="B541" i="3" s="1"/>
  <c r="B541" i="1" s="1"/>
  <c r="AM534" i="3"/>
  <c r="B534" i="3" s="1"/>
  <c r="B534" i="1" s="1"/>
  <c r="AM516" i="3"/>
  <c r="B516" i="3" s="1"/>
  <c r="B516" i="1" s="1"/>
  <c r="AM509" i="3"/>
  <c r="B509" i="3" s="1"/>
  <c r="B509" i="1" s="1"/>
  <c r="AM506" i="3"/>
  <c r="B506" i="3" s="1"/>
  <c r="B506" i="1" s="1"/>
  <c r="AM498" i="3"/>
  <c r="B498" i="3" s="1"/>
  <c r="B498" i="1" s="1"/>
  <c r="AM490" i="3"/>
  <c r="B490" i="3" s="1"/>
  <c r="B490" i="1" s="1"/>
  <c r="AM482" i="3"/>
  <c r="B482" i="3" s="1"/>
  <c r="B482" i="1" s="1"/>
  <c r="AM474" i="3"/>
  <c r="B474" i="3" s="1"/>
  <c r="B474" i="1" s="1"/>
  <c r="AM466" i="3"/>
  <c r="B466" i="3" s="1"/>
  <c r="B466" i="1" s="1"/>
  <c r="AM458" i="3"/>
  <c r="B458" i="3" s="1"/>
  <c r="B458" i="1" s="1"/>
  <c r="AM450" i="3"/>
  <c r="B450" i="3" s="1"/>
  <c r="B450" i="1" s="1"/>
  <c r="AM442" i="3"/>
  <c r="B442" i="3" s="1"/>
  <c r="B442" i="1" s="1"/>
  <c r="AM434" i="3"/>
  <c r="B434" i="3" s="1"/>
  <c r="B434" i="1" s="1"/>
  <c r="AM426" i="3"/>
  <c r="B426" i="3" s="1"/>
  <c r="B426" i="1" s="1"/>
  <c r="AM421" i="3"/>
  <c r="B421" i="3" s="1"/>
  <c r="B421" i="1" s="1"/>
  <c r="AM419" i="3"/>
  <c r="B419" i="3" s="1"/>
  <c r="B419" i="1" s="1"/>
  <c r="AM417" i="3"/>
  <c r="B417" i="3" s="1"/>
  <c r="B417" i="1" s="1"/>
  <c r="AM415" i="3"/>
  <c r="B415" i="3" s="1"/>
  <c r="B415" i="1" s="1"/>
  <c r="AM413" i="3"/>
  <c r="B413" i="3" s="1"/>
  <c r="B413" i="1" s="1"/>
  <c r="AM411" i="3"/>
  <c r="B411" i="3" s="1"/>
  <c r="B411" i="1" s="1"/>
  <c r="AM409" i="3"/>
  <c r="B409" i="3" s="1"/>
  <c r="B409" i="1" s="1"/>
  <c r="AM407" i="3"/>
  <c r="B407" i="3" s="1"/>
  <c r="B407" i="1" s="1"/>
  <c r="AM405" i="3"/>
  <c r="B405" i="3" s="1"/>
  <c r="B405" i="1" s="1"/>
  <c r="AM403" i="3"/>
  <c r="B403" i="3" s="1"/>
  <c r="B403" i="1" s="1"/>
  <c r="AM597" i="3"/>
  <c r="B597" i="3" s="1"/>
  <c r="B597" i="1" s="1"/>
  <c r="AM590" i="3"/>
  <c r="B590" i="3" s="1"/>
  <c r="B590" i="1" s="1"/>
  <c r="AM540" i="3"/>
  <c r="B540" i="3" s="1"/>
  <c r="B540" i="1" s="1"/>
  <c r="AM533" i="3"/>
  <c r="B533" i="3" s="1"/>
  <c r="B533" i="1" s="1"/>
  <c r="AM526" i="3"/>
  <c r="B526" i="3" s="1"/>
  <c r="B526" i="1" s="1"/>
  <c r="AM500" i="3"/>
  <c r="B500" i="3" s="1"/>
  <c r="B500" i="1" s="1"/>
  <c r="AM484" i="3"/>
  <c r="B484" i="3" s="1"/>
  <c r="B484" i="1" s="1"/>
  <c r="AM468" i="3"/>
  <c r="B468" i="3" s="1"/>
  <c r="B468" i="1" s="1"/>
  <c r="AM452" i="3"/>
  <c r="B452" i="3" s="1"/>
  <c r="B452" i="1" s="1"/>
  <c r="AM436" i="3"/>
  <c r="B436" i="3" s="1"/>
  <c r="B436" i="1" s="1"/>
  <c r="AM596" i="3"/>
  <c r="B596" i="3" s="1"/>
  <c r="B596" i="1" s="1"/>
  <c r="AM589" i="3"/>
  <c r="B589" i="3" s="1"/>
  <c r="B589" i="1" s="1"/>
  <c r="AM582" i="3"/>
  <c r="B582" i="3" s="1"/>
  <c r="B582" i="1" s="1"/>
  <c r="AM532" i="3"/>
  <c r="B532" i="3" s="1"/>
  <c r="B532" i="1" s="1"/>
  <c r="AM525" i="3"/>
  <c r="B525" i="3" s="1"/>
  <c r="B525" i="1" s="1"/>
  <c r="AM518" i="3"/>
  <c r="B518" i="3" s="1"/>
  <c r="B518" i="1" s="1"/>
  <c r="AM494" i="3"/>
  <c r="B494" i="3" s="1"/>
  <c r="B494" i="1" s="1"/>
  <c r="AM478" i="3"/>
  <c r="B478" i="3" s="1"/>
  <c r="B478" i="1" s="1"/>
  <c r="AM462" i="3"/>
  <c r="B462" i="3" s="1"/>
  <c r="B462" i="1" s="1"/>
  <c r="AM446" i="3"/>
  <c r="B446" i="3" s="1"/>
  <c r="B446" i="1" s="1"/>
  <c r="AM430" i="3"/>
  <c r="B430" i="3" s="1"/>
  <c r="B430" i="1" s="1"/>
  <c r="AM420" i="3"/>
  <c r="B420" i="3" s="1"/>
  <c r="B420" i="1" s="1"/>
  <c r="AM416" i="3"/>
  <c r="B416" i="3" s="1"/>
  <c r="B416" i="1" s="1"/>
  <c r="AM412" i="3"/>
  <c r="B412" i="3" s="1"/>
  <c r="B412" i="1" s="1"/>
  <c r="AM408" i="3"/>
  <c r="B408" i="3" s="1"/>
  <c r="B408" i="1" s="1"/>
  <c r="AM404" i="3"/>
  <c r="B404" i="3" s="1"/>
  <c r="B404" i="1" s="1"/>
  <c r="AM572" i="3"/>
  <c r="B572" i="3" s="1"/>
  <c r="B572" i="1" s="1"/>
  <c r="AM558" i="3"/>
  <c r="B558" i="3" s="1"/>
  <c r="B558" i="1" s="1"/>
  <c r="AM492" i="3"/>
  <c r="B492" i="3" s="1"/>
  <c r="B492" i="1" s="1"/>
  <c r="AM460" i="3"/>
  <c r="B460" i="3" s="1"/>
  <c r="B460" i="1" s="1"/>
  <c r="AM428" i="3"/>
  <c r="B428" i="3" s="1"/>
  <c r="B428" i="1" s="1"/>
  <c r="AM557" i="3"/>
  <c r="B557" i="3" s="1"/>
  <c r="B557" i="1" s="1"/>
  <c r="AM502" i="3"/>
  <c r="B502" i="3" s="1"/>
  <c r="B502" i="1" s="1"/>
  <c r="AM470" i="3"/>
  <c r="B470" i="3" s="1"/>
  <c r="B470" i="1" s="1"/>
  <c r="AM438" i="3"/>
  <c r="B438" i="3" s="1"/>
  <c r="B438" i="1" s="1"/>
  <c r="AM418" i="3"/>
  <c r="B418" i="3" s="1"/>
  <c r="B418" i="1" s="1"/>
  <c r="AM410" i="3"/>
  <c r="B410" i="3" s="1"/>
  <c r="B410" i="1" s="1"/>
  <c r="AM476" i="3"/>
  <c r="B476" i="3" s="1"/>
  <c r="B476" i="1" s="1"/>
  <c r="AM550" i="3"/>
  <c r="B550" i="3" s="1"/>
  <c r="B550" i="1" s="1"/>
  <c r="AM454" i="3"/>
  <c r="B454" i="3" s="1"/>
  <c r="B454" i="1" s="1"/>
  <c r="AM414" i="3"/>
  <c r="B414" i="3" s="1"/>
  <c r="B414" i="1" s="1"/>
  <c r="AM565" i="3"/>
  <c r="B565" i="3" s="1"/>
  <c r="B565" i="1" s="1"/>
  <c r="AM508" i="3"/>
  <c r="B508" i="3" s="1"/>
  <c r="B508" i="1" s="1"/>
  <c r="AM444" i="3"/>
  <c r="B444" i="3" s="1"/>
  <c r="B444" i="1" s="1"/>
  <c r="AM486" i="3"/>
  <c r="B486" i="3" s="1"/>
  <c r="B486" i="1" s="1"/>
  <c r="AM406" i="3"/>
  <c r="B406" i="3" s="1"/>
  <c r="B406" i="1" s="1"/>
  <c r="AM422" i="3"/>
  <c r="B422" i="3" s="1"/>
  <c r="B422" i="1" s="1"/>
  <c r="AM564" i="3"/>
  <c r="B564" i="3" s="1"/>
  <c r="B564" i="1" s="1"/>
  <c r="AR1190" i="3"/>
  <c r="H1190" i="3" s="1"/>
  <c r="B1189" i="2" s="1"/>
  <c r="AR1188" i="3"/>
  <c r="H1188" i="3" s="1"/>
  <c r="B1187" i="2" s="1"/>
  <c r="AR1124" i="3"/>
  <c r="H1124" i="3" s="1"/>
  <c r="B1123" i="2" s="1"/>
  <c r="AR1122" i="3"/>
  <c r="H1122" i="3" s="1"/>
  <c r="B1121" i="2" s="1"/>
  <c r="AR1108" i="3"/>
  <c r="H1108" i="3" s="1"/>
  <c r="B1107" i="2" s="1"/>
  <c r="AR1106" i="3"/>
  <c r="H1106" i="3" s="1"/>
  <c r="B1105" i="2" s="1"/>
  <c r="AR1092" i="3"/>
  <c r="H1092" i="3" s="1"/>
  <c r="B1091" i="2" s="1"/>
  <c r="AR1090" i="3"/>
  <c r="H1090" i="3" s="1"/>
  <c r="B1089" i="2" s="1"/>
  <c r="AR1076" i="3"/>
  <c r="H1076" i="3" s="1"/>
  <c r="B1075" i="2" s="1"/>
  <c r="AR1074" i="3"/>
  <c r="H1074" i="3" s="1"/>
  <c r="B1073" i="2" s="1"/>
  <c r="AR1060" i="3"/>
  <c r="H1060" i="3" s="1"/>
  <c r="B1059" i="2" s="1"/>
  <c r="AR1058" i="3"/>
  <c r="H1058" i="3" s="1"/>
  <c r="B1057" i="2" s="1"/>
  <c r="AR1044" i="3"/>
  <c r="H1044" i="3" s="1"/>
  <c r="B1043" i="2" s="1"/>
  <c r="AR1042" i="3"/>
  <c r="H1042" i="3" s="1"/>
  <c r="B1041" i="2" s="1"/>
  <c r="AR1183" i="3"/>
  <c r="H1183" i="3" s="1"/>
  <c r="B1182" i="2" s="1"/>
  <c r="AR1119" i="3"/>
  <c r="H1119" i="3" s="1"/>
  <c r="B1118" i="2" s="1"/>
  <c r="AR1063" i="3"/>
  <c r="H1063" i="3" s="1"/>
  <c r="B1062" i="2" s="1"/>
  <c r="AR1055" i="3"/>
  <c r="H1055" i="3" s="1"/>
  <c r="B1054" i="2" s="1"/>
  <c r="AR1113" i="3"/>
  <c r="H1113" i="3" s="1"/>
  <c r="B1112" i="2" s="1"/>
  <c r="AR1099" i="3"/>
  <c r="H1099" i="3" s="1"/>
  <c r="B1098" i="2" s="1"/>
  <c r="AR1032" i="3"/>
  <c r="H1032" i="3" s="1"/>
  <c r="B1031" i="2" s="1"/>
  <c r="AR1029" i="3"/>
  <c r="H1029" i="3" s="1"/>
  <c r="B1028" i="2" s="1"/>
  <c r="AR1001" i="3"/>
  <c r="H1001" i="3" s="1"/>
  <c r="B1000" i="2" s="1"/>
  <c r="AR997" i="3"/>
  <c r="H997" i="3" s="1"/>
  <c r="B996" i="2" s="1"/>
  <c r="AR969" i="3"/>
  <c r="H969" i="3" s="1"/>
  <c r="B968" i="2" s="1"/>
  <c r="AR1185" i="3"/>
  <c r="H1185" i="3" s="1"/>
  <c r="B1184" i="2" s="1"/>
  <c r="AR1026" i="3"/>
  <c r="H1026" i="3" s="1"/>
  <c r="B1025" i="2" s="1"/>
  <c r="AR1019" i="3"/>
  <c r="H1019" i="3" s="1"/>
  <c r="B1018" i="2" s="1"/>
  <c r="AR982" i="3"/>
  <c r="H982" i="3" s="1"/>
  <c r="B981" i="2" s="1"/>
  <c r="AR975" i="3"/>
  <c r="H975" i="3" s="1"/>
  <c r="B974" i="2" s="1"/>
  <c r="AR945" i="3"/>
  <c r="H945" i="3" s="1"/>
  <c r="B944" i="2" s="1"/>
  <c r="AR941" i="3"/>
  <c r="H941" i="3" s="1"/>
  <c r="B940" i="2" s="1"/>
  <c r="AR1051" i="3"/>
  <c r="H1051" i="3" s="1"/>
  <c r="B1050" i="2" s="1"/>
  <c r="AR1045" i="3"/>
  <c r="H1045" i="3" s="1"/>
  <c r="B1044" i="2" s="1"/>
  <c r="AR996" i="3"/>
  <c r="H996" i="3" s="1"/>
  <c r="B995" i="2" s="1"/>
  <c r="AR970" i="3"/>
  <c r="H970" i="3" s="1"/>
  <c r="B969" i="2" s="1"/>
  <c r="AR935" i="3"/>
  <c r="H935" i="3" s="1"/>
  <c r="B934" i="2" s="1"/>
  <c r="AR931" i="3"/>
  <c r="H931" i="3" s="1"/>
  <c r="B930" i="2" s="1"/>
  <c r="AR909" i="3"/>
  <c r="H909" i="3" s="1"/>
  <c r="B908" i="2" s="1"/>
  <c r="AR908" i="3"/>
  <c r="H908" i="3" s="1"/>
  <c r="B907" i="2" s="1"/>
  <c r="AR901" i="3"/>
  <c r="H901" i="3" s="1"/>
  <c r="B900" i="2" s="1"/>
  <c r="AR900" i="3"/>
  <c r="H900" i="3" s="1"/>
  <c r="B899" i="2" s="1"/>
  <c r="AR893" i="3"/>
  <c r="H893" i="3" s="1"/>
  <c r="B892" i="2" s="1"/>
  <c r="AR892" i="3"/>
  <c r="H892" i="3" s="1"/>
  <c r="B891" i="2" s="1"/>
  <c r="AR885" i="3"/>
  <c r="H885" i="3" s="1"/>
  <c r="B884" i="2" s="1"/>
  <c r="AR884" i="3"/>
  <c r="H884" i="3" s="1"/>
  <c r="B883" i="2" s="1"/>
  <c r="AR877" i="3"/>
  <c r="H877" i="3" s="1"/>
  <c r="B876" i="2" s="1"/>
  <c r="AR876" i="3"/>
  <c r="H876" i="3" s="1"/>
  <c r="B875" i="2" s="1"/>
  <c r="AR869" i="3"/>
  <c r="H869" i="3" s="1"/>
  <c r="B868" i="2" s="1"/>
  <c r="AR868" i="3"/>
  <c r="H868" i="3" s="1"/>
  <c r="B867" i="2" s="1"/>
  <c r="AR861" i="3"/>
  <c r="H861" i="3" s="1"/>
  <c r="B860" i="2" s="1"/>
  <c r="AR860" i="3"/>
  <c r="H860" i="3" s="1"/>
  <c r="B859" i="2" s="1"/>
  <c r="AR853" i="3"/>
  <c r="H853" i="3" s="1"/>
  <c r="B852" i="2" s="1"/>
  <c r="AR852" i="3"/>
  <c r="H852" i="3" s="1"/>
  <c r="B851" i="2" s="1"/>
  <c r="AR845" i="3"/>
  <c r="H845" i="3" s="1"/>
  <c r="B844" i="2" s="1"/>
  <c r="AR844" i="3"/>
  <c r="H844" i="3" s="1"/>
  <c r="B843" i="2" s="1"/>
  <c r="AR837" i="3"/>
  <c r="H837" i="3" s="1"/>
  <c r="B836" i="2" s="1"/>
  <c r="AR836" i="3"/>
  <c r="H836" i="3" s="1"/>
  <c r="B835" i="2" s="1"/>
  <c r="AR829" i="3"/>
  <c r="H829" i="3" s="1"/>
  <c r="B828" i="2" s="1"/>
  <c r="AR828" i="3"/>
  <c r="H828" i="3" s="1"/>
  <c r="B827" i="2" s="1"/>
  <c r="AR1017" i="3"/>
  <c r="H1017" i="3" s="1"/>
  <c r="B1016" i="2" s="1"/>
  <c r="AR1011" i="3"/>
  <c r="H1011" i="3" s="1"/>
  <c r="B1010" i="2" s="1"/>
  <c r="AR959" i="3"/>
  <c r="H959" i="3" s="1"/>
  <c r="B958" i="2" s="1"/>
  <c r="AR954" i="3"/>
  <c r="H954" i="3" s="1"/>
  <c r="B953" i="2" s="1"/>
  <c r="AR929" i="3"/>
  <c r="H929" i="3" s="1"/>
  <c r="B928" i="2" s="1"/>
  <c r="AR922" i="3"/>
  <c r="H922" i="3" s="1"/>
  <c r="B921" i="2" s="1"/>
  <c r="AR1091" i="3"/>
  <c r="H1091" i="3" s="1"/>
  <c r="B1090" i="2" s="1"/>
  <c r="AR1025" i="3"/>
  <c r="H1025" i="3" s="1"/>
  <c r="B1024" i="2" s="1"/>
  <c r="AR934" i="3"/>
  <c r="H934" i="3" s="1"/>
  <c r="B933" i="2" s="1"/>
  <c r="AR824" i="3"/>
  <c r="H824" i="3" s="1"/>
  <c r="B823" i="2" s="1"/>
  <c r="AR796" i="3"/>
  <c r="H796" i="3" s="1"/>
  <c r="B795" i="2" s="1"/>
  <c r="AR792" i="3"/>
  <c r="H792" i="3" s="1"/>
  <c r="B791" i="2" s="1"/>
  <c r="AR1031" i="3"/>
  <c r="H1031" i="3" s="1"/>
  <c r="B1030" i="2" s="1"/>
  <c r="AR1022" i="3"/>
  <c r="H1022" i="3" s="1"/>
  <c r="B1021" i="2" s="1"/>
  <c r="AR960" i="3"/>
  <c r="H960" i="3" s="1"/>
  <c r="B959" i="2" s="1"/>
  <c r="AR944" i="3"/>
  <c r="H944" i="3" s="1"/>
  <c r="B943" i="2" s="1"/>
  <c r="AR995" i="3"/>
  <c r="H995" i="3" s="1"/>
  <c r="B994" i="2" s="1"/>
  <c r="AR986" i="3"/>
  <c r="H986" i="3" s="1"/>
  <c r="B985" i="2" s="1"/>
  <c r="AR821" i="3"/>
  <c r="H821" i="3" s="1"/>
  <c r="B820" i="2" s="1"/>
  <c r="AR814" i="3"/>
  <c r="H814" i="3" s="1"/>
  <c r="B813" i="2" s="1"/>
  <c r="AR777" i="3"/>
  <c r="H777" i="3" s="1"/>
  <c r="B776" i="2" s="1"/>
  <c r="AR773" i="3"/>
  <c r="H773" i="3" s="1"/>
  <c r="B772" i="2" s="1"/>
  <c r="AR745" i="3"/>
  <c r="H745" i="3" s="1"/>
  <c r="B744" i="2" s="1"/>
  <c r="AR744" i="3"/>
  <c r="H744" i="3" s="1"/>
  <c r="B743" i="2" s="1"/>
  <c r="AR738" i="3"/>
  <c r="H738" i="3" s="1"/>
  <c r="B737" i="2" s="1"/>
  <c r="AR737" i="3"/>
  <c r="H737" i="3" s="1"/>
  <c r="B736" i="2" s="1"/>
  <c r="AR734" i="3"/>
  <c r="H734" i="3" s="1"/>
  <c r="B733" i="2" s="1"/>
  <c r="AR733" i="3"/>
  <c r="H733" i="3" s="1"/>
  <c r="B732" i="2" s="1"/>
  <c r="AR730" i="3"/>
  <c r="H730" i="3" s="1"/>
  <c r="B729" i="2" s="1"/>
  <c r="AR729" i="3"/>
  <c r="H729" i="3" s="1"/>
  <c r="B728" i="2" s="1"/>
  <c r="AR726" i="3"/>
  <c r="H726" i="3" s="1"/>
  <c r="B725" i="2" s="1"/>
  <c r="AR725" i="3"/>
  <c r="H725" i="3" s="1"/>
  <c r="B724" i="2" s="1"/>
  <c r="AR722" i="3"/>
  <c r="H722" i="3" s="1"/>
  <c r="B721" i="2" s="1"/>
  <c r="AR721" i="3"/>
  <c r="H721" i="3" s="1"/>
  <c r="B720" i="2" s="1"/>
  <c r="AR718" i="3"/>
  <c r="H718" i="3" s="1"/>
  <c r="B717" i="2" s="1"/>
  <c r="AR717" i="3"/>
  <c r="H717" i="3" s="1"/>
  <c r="B716" i="2" s="1"/>
  <c r="AR714" i="3"/>
  <c r="H714" i="3" s="1"/>
  <c r="B713" i="2" s="1"/>
  <c r="AR713" i="3"/>
  <c r="H713" i="3" s="1"/>
  <c r="B712" i="2" s="1"/>
  <c r="AR710" i="3"/>
  <c r="H710" i="3" s="1"/>
  <c r="B709" i="2" s="1"/>
  <c r="AR709" i="3"/>
  <c r="H709" i="3" s="1"/>
  <c r="B708" i="2" s="1"/>
  <c r="AR706" i="3"/>
  <c r="H706" i="3" s="1"/>
  <c r="B705" i="2" s="1"/>
  <c r="AR705" i="3"/>
  <c r="H705" i="3" s="1"/>
  <c r="B704" i="2" s="1"/>
  <c r="AR702" i="3"/>
  <c r="H702" i="3" s="1"/>
  <c r="B701" i="2" s="1"/>
  <c r="AR701" i="3"/>
  <c r="H701" i="3" s="1"/>
  <c r="B700" i="2" s="1"/>
  <c r="AR698" i="3"/>
  <c r="H698" i="3" s="1"/>
  <c r="B697" i="2" s="1"/>
  <c r="AR697" i="3"/>
  <c r="H697" i="3" s="1"/>
  <c r="B696" i="2" s="1"/>
  <c r="AR694" i="3"/>
  <c r="H694" i="3" s="1"/>
  <c r="B693" i="2" s="1"/>
  <c r="AR693" i="3"/>
  <c r="H693" i="3" s="1"/>
  <c r="B692" i="2" s="1"/>
  <c r="AR690" i="3"/>
  <c r="H690" i="3" s="1"/>
  <c r="B689" i="2" s="1"/>
  <c r="AR689" i="3"/>
  <c r="H689" i="3" s="1"/>
  <c r="B688" i="2" s="1"/>
  <c r="AR686" i="3"/>
  <c r="H686" i="3" s="1"/>
  <c r="B685" i="2" s="1"/>
  <c r="AR685" i="3"/>
  <c r="H685" i="3" s="1"/>
  <c r="B684" i="2" s="1"/>
  <c r="AR682" i="3"/>
  <c r="H682" i="3" s="1"/>
  <c r="B681" i="2" s="1"/>
  <c r="AR681" i="3"/>
  <c r="H681" i="3" s="1"/>
  <c r="B680" i="2" s="1"/>
  <c r="AR678" i="3"/>
  <c r="H678" i="3" s="1"/>
  <c r="B677" i="2" s="1"/>
  <c r="AR677" i="3"/>
  <c r="H677" i="3" s="1"/>
  <c r="B676" i="2" s="1"/>
  <c r="AR674" i="3"/>
  <c r="H674" i="3" s="1"/>
  <c r="B673" i="2" s="1"/>
  <c r="AR673" i="3"/>
  <c r="H673" i="3" s="1"/>
  <c r="B672" i="2" s="1"/>
  <c r="AR670" i="3"/>
  <c r="H670" i="3" s="1"/>
  <c r="B669" i="2" s="1"/>
  <c r="AR669" i="3"/>
  <c r="H669" i="3" s="1"/>
  <c r="B668" i="2" s="1"/>
  <c r="AR666" i="3"/>
  <c r="H666" i="3" s="1"/>
  <c r="B665" i="2" s="1"/>
  <c r="AR665" i="3"/>
  <c r="H665" i="3" s="1"/>
  <c r="B664" i="2" s="1"/>
  <c r="AR662" i="3"/>
  <c r="H662" i="3" s="1"/>
  <c r="B661" i="2" s="1"/>
  <c r="AR661" i="3"/>
  <c r="H661" i="3" s="1"/>
  <c r="B660" i="2" s="1"/>
  <c r="AR658" i="3"/>
  <c r="H658" i="3" s="1"/>
  <c r="B657" i="2" s="1"/>
  <c r="AR657" i="3"/>
  <c r="H657" i="3" s="1"/>
  <c r="B656" i="2" s="1"/>
  <c r="AR654" i="3"/>
  <c r="H654" i="3" s="1"/>
  <c r="B653" i="2" s="1"/>
  <c r="AR653" i="3"/>
  <c r="H653" i="3" s="1"/>
  <c r="B652" i="2" s="1"/>
  <c r="AR650" i="3"/>
  <c r="H650" i="3" s="1"/>
  <c r="B649" i="2" s="1"/>
  <c r="AR649" i="3"/>
  <c r="H649" i="3" s="1"/>
  <c r="B648" i="2" s="1"/>
  <c r="AR646" i="3"/>
  <c r="H646" i="3" s="1"/>
  <c r="B645" i="2" s="1"/>
  <c r="AR645" i="3"/>
  <c r="H645" i="3" s="1"/>
  <c r="B644" i="2" s="1"/>
  <c r="AR642" i="3"/>
  <c r="H642" i="3" s="1"/>
  <c r="B641" i="2" s="1"/>
  <c r="AR641" i="3"/>
  <c r="H641" i="3" s="1"/>
  <c r="B640" i="2" s="1"/>
  <c r="AR638" i="3"/>
  <c r="H638" i="3" s="1"/>
  <c r="B637" i="2" s="1"/>
  <c r="AR637" i="3"/>
  <c r="H637" i="3" s="1"/>
  <c r="B636" i="2" s="1"/>
  <c r="AR634" i="3"/>
  <c r="H634" i="3" s="1"/>
  <c r="B633" i="2" s="1"/>
  <c r="AR633" i="3"/>
  <c r="H633" i="3" s="1"/>
  <c r="B632" i="2" s="1"/>
  <c r="AR630" i="3"/>
  <c r="H630" i="3" s="1"/>
  <c r="B629" i="2" s="1"/>
  <c r="AR629" i="3"/>
  <c r="H629" i="3" s="1"/>
  <c r="B628" i="2" s="1"/>
  <c r="AR626" i="3"/>
  <c r="H626" i="3" s="1"/>
  <c r="B625" i="2" s="1"/>
  <c r="AR625" i="3"/>
  <c r="H625" i="3" s="1"/>
  <c r="B624" i="2" s="1"/>
  <c r="AR622" i="3"/>
  <c r="H622" i="3" s="1"/>
  <c r="B621" i="2" s="1"/>
  <c r="AR621" i="3"/>
  <c r="H621" i="3" s="1"/>
  <c r="B620" i="2" s="1"/>
  <c r="AR618" i="3"/>
  <c r="H618" i="3" s="1"/>
  <c r="B617" i="2" s="1"/>
  <c r="AR617" i="3"/>
  <c r="H617" i="3" s="1"/>
  <c r="B616" i="2" s="1"/>
  <c r="AR614" i="3"/>
  <c r="H614" i="3" s="1"/>
  <c r="B613" i="2" s="1"/>
  <c r="AR613" i="3"/>
  <c r="H613" i="3" s="1"/>
  <c r="B612" i="2" s="1"/>
  <c r="AR610" i="3"/>
  <c r="H610" i="3" s="1"/>
  <c r="B609" i="2" s="1"/>
  <c r="AR609" i="3"/>
  <c r="H609" i="3" s="1"/>
  <c r="B608" i="2" s="1"/>
  <c r="AR606" i="3"/>
  <c r="H606" i="3" s="1"/>
  <c r="B605" i="2" s="1"/>
  <c r="AR605" i="3"/>
  <c r="H605" i="3" s="1"/>
  <c r="B604" i="2" s="1"/>
  <c r="AR602" i="3"/>
  <c r="H602" i="3" s="1"/>
  <c r="B601" i="2" s="1"/>
  <c r="AR601" i="3"/>
  <c r="H601" i="3" s="1"/>
  <c r="B600" i="2" s="1"/>
  <c r="AR598" i="3"/>
  <c r="H598" i="3" s="1"/>
  <c r="B597" i="2" s="1"/>
  <c r="AR597" i="3"/>
  <c r="H597" i="3" s="1"/>
  <c r="B596" i="2" s="1"/>
  <c r="AR594" i="3"/>
  <c r="H594" i="3" s="1"/>
  <c r="B593" i="2" s="1"/>
  <c r="AR593" i="3"/>
  <c r="H593" i="3" s="1"/>
  <c r="B592" i="2" s="1"/>
  <c r="AR590" i="3"/>
  <c r="H590" i="3" s="1"/>
  <c r="B589" i="2" s="1"/>
  <c r="AR589" i="3"/>
  <c r="H589" i="3" s="1"/>
  <c r="B588" i="2" s="1"/>
  <c r="AR586" i="3"/>
  <c r="H586" i="3" s="1"/>
  <c r="B585" i="2" s="1"/>
  <c r="AR585" i="3"/>
  <c r="H585" i="3" s="1"/>
  <c r="B584" i="2" s="1"/>
  <c r="AR582" i="3"/>
  <c r="H582" i="3" s="1"/>
  <c r="B581" i="2" s="1"/>
  <c r="AR581" i="3"/>
  <c r="H581" i="3" s="1"/>
  <c r="B580" i="2" s="1"/>
  <c r="AR578" i="3"/>
  <c r="H578" i="3" s="1"/>
  <c r="B577" i="2" s="1"/>
  <c r="AR577" i="3"/>
  <c r="H577" i="3" s="1"/>
  <c r="B576" i="2" s="1"/>
  <c r="AR574" i="3"/>
  <c r="H574" i="3" s="1"/>
  <c r="B573" i="2" s="1"/>
  <c r="AR573" i="3"/>
  <c r="H573" i="3" s="1"/>
  <c r="B572" i="2" s="1"/>
  <c r="AR570" i="3"/>
  <c r="H570" i="3" s="1"/>
  <c r="B569" i="2" s="1"/>
  <c r="AR569" i="3"/>
  <c r="H569" i="3" s="1"/>
  <c r="B568" i="2" s="1"/>
  <c r="AR566" i="3"/>
  <c r="H566" i="3" s="1"/>
  <c r="B565" i="2" s="1"/>
  <c r="AR565" i="3"/>
  <c r="H565" i="3" s="1"/>
  <c r="B564" i="2" s="1"/>
  <c r="AR562" i="3"/>
  <c r="H562" i="3" s="1"/>
  <c r="B561" i="2" s="1"/>
  <c r="AR561" i="3"/>
  <c r="H561" i="3" s="1"/>
  <c r="B560" i="2" s="1"/>
  <c r="AR558" i="3"/>
  <c r="H558" i="3" s="1"/>
  <c r="B557" i="2" s="1"/>
  <c r="AR557" i="3"/>
  <c r="H557" i="3" s="1"/>
  <c r="B556" i="2" s="1"/>
  <c r="AR554" i="3"/>
  <c r="H554" i="3" s="1"/>
  <c r="B553" i="2" s="1"/>
  <c r="AR553" i="3"/>
  <c r="H553" i="3" s="1"/>
  <c r="B552" i="2" s="1"/>
  <c r="AR550" i="3"/>
  <c r="H550" i="3" s="1"/>
  <c r="B549" i="2" s="1"/>
  <c r="AR549" i="3"/>
  <c r="H549" i="3" s="1"/>
  <c r="B548" i="2" s="1"/>
  <c r="AR546" i="3"/>
  <c r="H546" i="3" s="1"/>
  <c r="B545" i="2" s="1"/>
  <c r="AR545" i="3"/>
  <c r="H545" i="3" s="1"/>
  <c r="B544" i="2" s="1"/>
  <c r="AR542" i="3"/>
  <c r="H542" i="3" s="1"/>
  <c r="B541" i="2" s="1"/>
  <c r="AR541" i="3"/>
  <c r="H541" i="3" s="1"/>
  <c r="B540" i="2" s="1"/>
  <c r="AR538" i="3"/>
  <c r="H538" i="3" s="1"/>
  <c r="B537" i="2" s="1"/>
  <c r="AR537" i="3"/>
  <c r="H537" i="3" s="1"/>
  <c r="B536" i="2" s="1"/>
  <c r="AR534" i="3"/>
  <c r="H534" i="3" s="1"/>
  <c r="B533" i="2" s="1"/>
  <c r="AR533" i="3"/>
  <c r="H533" i="3" s="1"/>
  <c r="B532" i="2" s="1"/>
  <c r="AR530" i="3"/>
  <c r="H530" i="3" s="1"/>
  <c r="B529" i="2" s="1"/>
  <c r="AR529" i="3"/>
  <c r="H529" i="3" s="1"/>
  <c r="B528" i="2" s="1"/>
  <c r="AR526" i="3"/>
  <c r="H526" i="3" s="1"/>
  <c r="B525" i="2" s="1"/>
  <c r="AR525" i="3"/>
  <c r="H525" i="3" s="1"/>
  <c r="B524" i="2" s="1"/>
  <c r="AR522" i="3"/>
  <c r="H522" i="3" s="1"/>
  <c r="B521" i="2" s="1"/>
  <c r="AR521" i="3"/>
  <c r="H521" i="3" s="1"/>
  <c r="B520" i="2" s="1"/>
  <c r="AR518" i="3"/>
  <c r="H518" i="3" s="1"/>
  <c r="B517" i="2" s="1"/>
  <c r="AR517" i="3"/>
  <c r="H517" i="3" s="1"/>
  <c r="B516" i="2" s="1"/>
  <c r="AR514" i="3"/>
  <c r="H514" i="3" s="1"/>
  <c r="B513" i="2" s="1"/>
  <c r="AR513" i="3"/>
  <c r="H513" i="3" s="1"/>
  <c r="B512" i="2" s="1"/>
  <c r="AR510" i="3"/>
  <c r="H510" i="3" s="1"/>
  <c r="B509" i="2" s="1"/>
  <c r="AR509" i="3"/>
  <c r="H509" i="3" s="1"/>
  <c r="B508" i="2" s="1"/>
  <c r="AR1002" i="3"/>
  <c r="H1002" i="3" s="1"/>
  <c r="B1001" i="2" s="1"/>
  <c r="AR990" i="3"/>
  <c r="H990" i="3" s="1"/>
  <c r="B989" i="2" s="1"/>
  <c r="AR916" i="3"/>
  <c r="H916" i="3" s="1"/>
  <c r="B915" i="2" s="1"/>
  <c r="AR809" i="3"/>
  <c r="H809" i="3" s="1"/>
  <c r="B808" i="2" s="1"/>
  <c r="AR795" i="3"/>
  <c r="H795" i="3" s="1"/>
  <c r="B794" i="2" s="1"/>
  <c r="AR790" i="3"/>
  <c r="H790" i="3" s="1"/>
  <c r="B789" i="2" s="1"/>
  <c r="AR776" i="3"/>
  <c r="H776" i="3" s="1"/>
  <c r="B775" i="2" s="1"/>
  <c r="AR774" i="3"/>
  <c r="H774" i="3" s="1"/>
  <c r="B773" i="2" s="1"/>
  <c r="AR758" i="3"/>
  <c r="H758" i="3" s="1"/>
  <c r="B757" i="2" s="1"/>
  <c r="AR751" i="3"/>
  <c r="H751" i="3" s="1"/>
  <c r="B750" i="2" s="1"/>
  <c r="AR505" i="3"/>
  <c r="H505" i="3" s="1"/>
  <c r="B504" i="2" s="1"/>
  <c r="AR504" i="3"/>
  <c r="H504" i="3" s="1"/>
  <c r="B503" i="2" s="1"/>
  <c r="AR451" i="3"/>
  <c r="H451" i="3" s="1"/>
  <c r="B450" i="2" s="1"/>
  <c r="AR450" i="3"/>
  <c r="H450" i="3" s="1"/>
  <c r="B449" i="2" s="1"/>
  <c r="AR447" i="3"/>
  <c r="H447" i="3" s="1"/>
  <c r="B446" i="2" s="1"/>
  <c r="AR446" i="3"/>
  <c r="H446" i="3" s="1"/>
  <c r="B445" i="2" s="1"/>
  <c r="AR443" i="3"/>
  <c r="H443" i="3" s="1"/>
  <c r="B442" i="2" s="1"/>
  <c r="AR442" i="3"/>
  <c r="H442" i="3" s="1"/>
  <c r="B441" i="2" s="1"/>
  <c r="AR439" i="3"/>
  <c r="H439" i="3" s="1"/>
  <c r="B438" i="2" s="1"/>
  <c r="AR438" i="3"/>
  <c r="H438" i="3" s="1"/>
  <c r="B437" i="2" s="1"/>
  <c r="AR435" i="3"/>
  <c r="H435" i="3" s="1"/>
  <c r="B434" i="2" s="1"/>
  <c r="AR434" i="3"/>
  <c r="H434" i="3" s="1"/>
  <c r="B433" i="2" s="1"/>
  <c r="AR433" i="3"/>
  <c r="H433" i="3" s="1"/>
  <c r="B432" i="2" s="1"/>
  <c r="AR432" i="3"/>
  <c r="H432" i="3" s="1"/>
  <c r="B431" i="2" s="1"/>
  <c r="AR431" i="3"/>
  <c r="H431" i="3" s="1"/>
  <c r="B430" i="2" s="1"/>
  <c r="AR430" i="3"/>
  <c r="H430" i="3" s="1"/>
  <c r="B429" i="2" s="1"/>
  <c r="AR429" i="3"/>
  <c r="H429" i="3" s="1"/>
  <c r="B428" i="2" s="1"/>
  <c r="AR428" i="3"/>
  <c r="H428" i="3" s="1"/>
  <c r="B427" i="2" s="1"/>
  <c r="AR427" i="3"/>
  <c r="H427" i="3" s="1"/>
  <c r="B426" i="2" s="1"/>
  <c r="AR426" i="3"/>
  <c r="H426" i="3" s="1"/>
  <c r="B425" i="2" s="1"/>
  <c r="AR425" i="3"/>
  <c r="H425" i="3" s="1"/>
  <c r="B424" i="2" s="1"/>
  <c r="AR424" i="3"/>
  <c r="H424" i="3" s="1"/>
  <c r="B423" i="2" s="1"/>
  <c r="AR423" i="3"/>
  <c r="H423" i="3" s="1"/>
  <c r="B422" i="2" s="1"/>
  <c r="AR422" i="3"/>
  <c r="H422" i="3" s="1"/>
  <c r="B421" i="2" s="1"/>
  <c r="AR1193" i="3"/>
  <c r="H1193" i="3" s="1"/>
  <c r="B1192" i="2" s="1"/>
  <c r="AR1073" i="3"/>
  <c r="H1073" i="3" s="1"/>
  <c r="B1072" i="2" s="1"/>
  <c r="AR1010" i="3"/>
  <c r="H1010" i="3" s="1"/>
  <c r="B1009" i="2" s="1"/>
  <c r="AR921" i="3"/>
  <c r="H921" i="3" s="1"/>
  <c r="B920" i="2" s="1"/>
  <c r="AR817" i="3"/>
  <c r="H817" i="3" s="1"/>
  <c r="B816" i="2" s="1"/>
  <c r="AR811" i="3"/>
  <c r="H811" i="3" s="1"/>
  <c r="B810" i="2" s="1"/>
  <c r="AR801" i="3"/>
  <c r="H801" i="3" s="1"/>
  <c r="B800" i="2" s="1"/>
  <c r="AR786" i="3"/>
  <c r="H786" i="3" s="1"/>
  <c r="B785" i="2" s="1"/>
  <c r="AR778" i="3"/>
  <c r="H778" i="3" s="1"/>
  <c r="B777" i="2" s="1"/>
  <c r="AR771" i="3"/>
  <c r="H771" i="3" s="1"/>
  <c r="B770" i="2" s="1"/>
  <c r="AR766" i="3"/>
  <c r="H766" i="3" s="1"/>
  <c r="B765" i="2" s="1"/>
  <c r="AR764" i="3"/>
  <c r="H764" i="3" s="1"/>
  <c r="B763" i="2" s="1"/>
  <c r="AR759" i="3"/>
  <c r="H759" i="3" s="1"/>
  <c r="B758" i="2" s="1"/>
  <c r="AR754" i="3"/>
  <c r="H754" i="3" s="1"/>
  <c r="B753" i="2" s="1"/>
  <c r="AR752" i="3"/>
  <c r="H752" i="3" s="1"/>
  <c r="B751" i="2" s="1"/>
  <c r="AR747" i="3"/>
  <c r="H747" i="3" s="1"/>
  <c r="B746" i="2" s="1"/>
  <c r="AR1059" i="3"/>
  <c r="H1059" i="3" s="1"/>
  <c r="B1058" i="2" s="1"/>
  <c r="AR1020" i="3"/>
  <c r="H1020" i="3" s="1"/>
  <c r="B1019" i="2" s="1"/>
  <c r="AR926" i="3"/>
  <c r="H926" i="3" s="1"/>
  <c r="B925" i="2" s="1"/>
  <c r="AR918" i="3"/>
  <c r="H918" i="3" s="1"/>
  <c r="B917" i="2" s="1"/>
  <c r="AR825" i="3"/>
  <c r="H825" i="3" s="1"/>
  <c r="B824" i="2" s="1"/>
  <c r="AR822" i="3"/>
  <c r="H822" i="3" s="1"/>
  <c r="B821" i="2" s="1"/>
  <c r="AR819" i="3"/>
  <c r="H819" i="3" s="1"/>
  <c r="B818" i="2" s="1"/>
  <c r="AR806" i="3"/>
  <c r="H806" i="3" s="1"/>
  <c r="B805" i="2" s="1"/>
  <c r="AR803" i="3"/>
  <c r="H803" i="3" s="1"/>
  <c r="B802" i="2" s="1"/>
  <c r="AR787" i="3"/>
  <c r="H787" i="3" s="1"/>
  <c r="B786" i="2" s="1"/>
  <c r="AR779" i="3"/>
  <c r="H779" i="3" s="1"/>
  <c r="B778" i="2" s="1"/>
  <c r="AR772" i="3"/>
  <c r="H772" i="3" s="1"/>
  <c r="B771" i="2" s="1"/>
  <c r="AR746" i="3"/>
  <c r="H746" i="3" s="1"/>
  <c r="B745" i="2" s="1"/>
  <c r="AR421" i="3"/>
  <c r="H421" i="3" s="1"/>
  <c r="B420" i="2" s="1"/>
  <c r="AR420" i="3"/>
  <c r="H420" i="3" s="1"/>
  <c r="B419" i="2" s="1"/>
  <c r="AR419" i="3"/>
  <c r="H419" i="3" s="1"/>
  <c r="B418" i="2" s="1"/>
  <c r="AR418" i="3"/>
  <c r="H418" i="3" s="1"/>
  <c r="B417" i="2" s="1"/>
  <c r="AR417" i="3"/>
  <c r="H417" i="3" s="1"/>
  <c r="B416" i="2" s="1"/>
  <c r="AR416" i="3"/>
  <c r="H416" i="3" s="1"/>
  <c r="B415" i="2" s="1"/>
  <c r="AR415" i="3"/>
  <c r="H415" i="3" s="1"/>
  <c r="B414" i="2" s="1"/>
  <c r="AR414" i="3"/>
  <c r="H414" i="3" s="1"/>
  <c r="B413" i="2" s="1"/>
  <c r="AR413" i="3"/>
  <c r="H413" i="3" s="1"/>
  <c r="B412" i="2" s="1"/>
  <c r="AR412" i="3"/>
  <c r="H412" i="3" s="1"/>
  <c r="B411" i="2" s="1"/>
  <c r="AR411" i="3"/>
  <c r="H411" i="3" s="1"/>
  <c r="B410" i="2" s="1"/>
  <c r="AR410" i="3"/>
  <c r="H410" i="3" s="1"/>
  <c r="B409" i="2" s="1"/>
  <c r="AR409" i="3"/>
  <c r="H409" i="3" s="1"/>
  <c r="B408" i="2" s="1"/>
  <c r="AR408" i="3"/>
  <c r="H408" i="3" s="1"/>
  <c r="B407" i="2" s="1"/>
  <c r="AR407" i="3"/>
  <c r="H407" i="3" s="1"/>
  <c r="B406" i="2" s="1"/>
  <c r="AR406" i="3"/>
  <c r="H406" i="3" s="1"/>
  <c r="B405" i="2" s="1"/>
  <c r="AR405" i="3"/>
  <c r="H405" i="3" s="1"/>
  <c r="B404" i="2" s="1"/>
  <c r="AR404" i="3"/>
  <c r="H404" i="3" s="1"/>
  <c r="B403" i="2" s="1"/>
  <c r="AR403" i="3"/>
  <c r="H403" i="3" s="1"/>
  <c r="B402" i="2" s="1"/>
  <c r="AR402" i="3"/>
  <c r="H402" i="3" s="1"/>
  <c r="B401" i="2" s="1"/>
  <c r="AR401" i="3"/>
  <c r="H401" i="3" s="1"/>
  <c r="B400" i="2" s="1"/>
  <c r="AR400" i="3"/>
  <c r="H400" i="3" s="1"/>
  <c r="B399" i="2" s="1"/>
  <c r="AR399" i="3"/>
  <c r="H399" i="3" s="1"/>
  <c r="B398" i="2" s="1"/>
  <c r="AR398" i="3"/>
  <c r="H398" i="3" s="1"/>
  <c r="B397" i="2" s="1"/>
  <c r="AR397" i="3"/>
  <c r="H397" i="3" s="1"/>
  <c r="B396" i="2" s="1"/>
  <c r="AR396" i="3"/>
  <c r="H396" i="3" s="1"/>
  <c r="B395" i="2" s="1"/>
  <c r="AR395" i="3"/>
  <c r="H395" i="3" s="1"/>
  <c r="B394" i="2" s="1"/>
  <c r="AR394" i="3"/>
  <c r="H394" i="3" s="1"/>
  <c r="B393" i="2" s="1"/>
  <c r="AR393" i="3"/>
  <c r="H393" i="3" s="1"/>
  <c r="B392" i="2" s="1"/>
  <c r="AR392" i="3"/>
  <c r="H392" i="3" s="1"/>
  <c r="B391" i="2" s="1"/>
  <c r="AR391" i="3"/>
  <c r="H391" i="3" s="1"/>
  <c r="B390" i="2" s="1"/>
  <c r="AR390" i="3"/>
  <c r="H390" i="3" s="1"/>
  <c r="B389" i="2" s="1"/>
  <c r="AR389" i="3"/>
  <c r="H389" i="3" s="1"/>
  <c r="B388" i="2" s="1"/>
  <c r="AR388" i="3"/>
  <c r="H388" i="3" s="1"/>
  <c r="B387" i="2" s="1"/>
  <c r="AR387" i="3"/>
  <c r="H387" i="3" s="1"/>
  <c r="B386" i="2" s="1"/>
  <c r="AR386" i="3"/>
  <c r="H386" i="3" s="1"/>
  <c r="B385" i="2" s="1"/>
  <c r="AR385" i="3"/>
  <c r="H385" i="3" s="1"/>
  <c r="B384" i="2" s="1"/>
  <c r="AR384" i="3"/>
  <c r="H384" i="3" s="1"/>
  <c r="B383" i="2" s="1"/>
  <c r="AR383" i="3"/>
  <c r="H383" i="3" s="1"/>
  <c r="B382" i="2" s="1"/>
  <c r="AR382" i="3"/>
  <c r="H382" i="3" s="1"/>
  <c r="B381" i="2" s="1"/>
  <c r="AR381" i="3"/>
  <c r="H381" i="3" s="1"/>
  <c r="B380" i="2" s="1"/>
  <c r="AR380" i="3"/>
  <c r="H380" i="3" s="1"/>
  <c r="B379" i="2" s="1"/>
  <c r="AR379" i="3"/>
  <c r="H379" i="3" s="1"/>
  <c r="B378" i="2" s="1"/>
  <c r="AR378" i="3"/>
  <c r="H378" i="3" s="1"/>
  <c r="B377" i="2" s="1"/>
  <c r="AR377" i="3"/>
  <c r="H377" i="3" s="1"/>
  <c r="B376" i="2" s="1"/>
  <c r="AR376" i="3"/>
  <c r="H376" i="3" s="1"/>
  <c r="B375" i="2" s="1"/>
  <c r="AR375" i="3"/>
  <c r="H375" i="3" s="1"/>
  <c r="B374" i="2" s="1"/>
  <c r="AR374" i="3"/>
  <c r="H374" i="3" s="1"/>
  <c r="B373" i="2" s="1"/>
  <c r="AR373" i="3"/>
  <c r="H373" i="3" s="1"/>
  <c r="B372" i="2" s="1"/>
  <c r="AR372" i="3"/>
  <c r="H372" i="3" s="1"/>
  <c r="B371" i="2" s="1"/>
  <c r="AR371" i="3"/>
  <c r="H371" i="3" s="1"/>
  <c r="B370" i="2" s="1"/>
  <c r="AR370" i="3"/>
  <c r="H370" i="3" s="1"/>
  <c r="B369" i="2" s="1"/>
  <c r="AR369" i="3"/>
  <c r="H369" i="3" s="1"/>
  <c r="B368" i="2" s="1"/>
  <c r="AR368" i="3"/>
  <c r="H368" i="3" s="1"/>
  <c r="B367" i="2" s="1"/>
  <c r="AR367" i="3"/>
  <c r="H367" i="3" s="1"/>
  <c r="B366" i="2" s="1"/>
  <c r="AR366" i="3"/>
  <c r="H366" i="3" s="1"/>
  <c r="B365" i="2" s="1"/>
  <c r="AR365" i="3"/>
  <c r="H365" i="3" s="1"/>
  <c r="B364" i="2" s="1"/>
  <c r="AR364" i="3"/>
  <c r="H364" i="3" s="1"/>
  <c r="B363" i="2" s="1"/>
  <c r="AR363" i="3"/>
  <c r="H363" i="3" s="1"/>
  <c r="B362" i="2" s="1"/>
  <c r="AR362" i="3"/>
  <c r="H362" i="3" s="1"/>
  <c r="B361" i="2" s="1"/>
  <c r="AR361" i="3"/>
  <c r="H361" i="3" s="1"/>
  <c r="B360" i="2" s="1"/>
  <c r="AR360" i="3"/>
  <c r="H360" i="3" s="1"/>
  <c r="B359" i="2" s="1"/>
  <c r="AR359" i="3"/>
  <c r="H359" i="3" s="1"/>
  <c r="B358" i="2" s="1"/>
  <c r="AR358" i="3"/>
  <c r="H358" i="3" s="1"/>
  <c r="B357" i="2" s="1"/>
  <c r="AR357" i="3"/>
  <c r="H357" i="3" s="1"/>
  <c r="B356" i="2" s="1"/>
  <c r="AR356" i="3"/>
  <c r="H356" i="3" s="1"/>
  <c r="B355" i="2" s="1"/>
  <c r="AR355" i="3"/>
  <c r="H355" i="3" s="1"/>
  <c r="B354" i="2" s="1"/>
  <c r="AR354" i="3"/>
  <c r="H354" i="3" s="1"/>
  <c r="B353" i="2" s="1"/>
  <c r="AR353" i="3"/>
  <c r="H353" i="3" s="1"/>
  <c r="B352" i="2" s="1"/>
  <c r="AR352" i="3"/>
  <c r="H352" i="3" s="1"/>
  <c r="B351" i="2" s="1"/>
  <c r="AR351" i="3"/>
  <c r="H351" i="3" s="1"/>
  <c r="B350" i="2" s="1"/>
  <c r="AR350" i="3"/>
  <c r="H350" i="3" s="1"/>
  <c r="B349" i="2" s="1"/>
  <c r="AR349" i="3"/>
  <c r="H349" i="3" s="1"/>
  <c r="B348" i="2" s="1"/>
  <c r="AR348" i="3"/>
  <c r="H348" i="3" s="1"/>
  <c r="B347" i="2" s="1"/>
  <c r="AR347" i="3"/>
  <c r="H347" i="3" s="1"/>
  <c r="B346" i="2" s="1"/>
  <c r="AR346" i="3"/>
  <c r="H346" i="3" s="1"/>
  <c r="B345" i="2" s="1"/>
  <c r="AR345" i="3"/>
  <c r="H345" i="3" s="1"/>
  <c r="B344" i="2" s="1"/>
  <c r="AR344" i="3"/>
  <c r="H344" i="3" s="1"/>
  <c r="B343" i="2" s="1"/>
  <c r="AR343" i="3"/>
  <c r="H343" i="3" s="1"/>
  <c r="B342" i="2" s="1"/>
  <c r="AR342" i="3"/>
  <c r="H342" i="3" s="1"/>
  <c r="B341" i="2" s="1"/>
  <c r="AR341" i="3"/>
  <c r="H341" i="3" s="1"/>
  <c r="B340" i="2" s="1"/>
  <c r="AR340" i="3"/>
  <c r="H340" i="3" s="1"/>
  <c r="B339" i="2" s="1"/>
  <c r="AR339" i="3"/>
  <c r="H339" i="3" s="1"/>
  <c r="B338" i="2" s="1"/>
  <c r="AR338" i="3"/>
  <c r="H338" i="3" s="1"/>
  <c r="B337" i="2" s="1"/>
  <c r="AR337" i="3"/>
  <c r="H337" i="3" s="1"/>
  <c r="B336" i="2" s="1"/>
  <c r="AR958" i="3"/>
  <c r="H958" i="3" s="1"/>
  <c r="B957" i="2" s="1"/>
  <c r="AR937" i="3"/>
  <c r="H937" i="3" s="1"/>
  <c r="B936" i="2" s="1"/>
  <c r="AR813" i="3"/>
  <c r="H813" i="3" s="1"/>
  <c r="B812" i="2" s="1"/>
  <c r="AR794" i="3"/>
  <c r="H794" i="3" s="1"/>
  <c r="B793" i="2" s="1"/>
  <c r="AR782" i="3"/>
  <c r="H782" i="3" s="1"/>
  <c r="B781" i="2" s="1"/>
  <c r="AR768" i="3"/>
  <c r="H768" i="3" s="1"/>
  <c r="B767" i="2" s="1"/>
  <c r="AR763" i="3"/>
  <c r="H763" i="3" s="1"/>
  <c r="B762" i="2" s="1"/>
  <c r="AR1093" i="3"/>
  <c r="H1093" i="3" s="1"/>
  <c r="B1092" i="2" s="1"/>
  <c r="AR932" i="3"/>
  <c r="H932" i="3" s="1"/>
  <c r="B931" i="2" s="1"/>
  <c r="AR818" i="3"/>
  <c r="H818" i="3" s="1"/>
  <c r="B817" i="2" s="1"/>
  <c r="AR799" i="3"/>
  <c r="H799" i="3" s="1"/>
  <c r="B798" i="2" s="1"/>
  <c r="AR793" i="3"/>
  <c r="H793" i="3" s="1"/>
  <c r="B792" i="2" s="1"/>
  <c r="AR762" i="3"/>
  <c r="H762" i="3" s="1"/>
  <c r="B761" i="2" s="1"/>
  <c r="AR748" i="3"/>
  <c r="H748" i="3" s="1"/>
  <c r="B747" i="2" s="1"/>
  <c r="AR999" i="3"/>
  <c r="H999" i="3" s="1"/>
  <c r="B998" i="2" s="1"/>
  <c r="AR810" i="3"/>
  <c r="H810" i="3" s="1"/>
  <c r="B809" i="2" s="1"/>
  <c r="AR775" i="3"/>
  <c r="H775" i="3" s="1"/>
  <c r="B774" i="2" s="1"/>
  <c r="AR756" i="3"/>
  <c r="H756" i="3" s="1"/>
  <c r="B755" i="2" s="1"/>
  <c r="AR334" i="3"/>
  <c r="H334" i="3" s="1"/>
  <c r="B333" i="2" s="1"/>
  <c r="AR330" i="3"/>
  <c r="H330" i="3" s="1"/>
  <c r="B329" i="2" s="1"/>
  <c r="AR326" i="3"/>
  <c r="H326" i="3" s="1"/>
  <c r="B325" i="2" s="1"/>
  <c r="AR322" i="3"/>
  <c r="H322" i="3" s="1"/>
  <c r="B321" i="2" s="1"/>
  <c r="AR318" i="3"/>
  <c r="H318" i="3" s="1"/>
  <c r="B317" i="2" s="1"/>
  <c r="AR314" i="3"/>
  <c r="H314" i="3" s="1"/>
  <c r="B313" i="2" s="1"/>
  <c r="AR310" i="3"/>
  <c r="H310" i="3" s="1"/>
  <c r="B309" i="2" s="1"/>
  <c r="AR306" i="3"/>
  <c r="H306" i="3" s="1"/>
  <c r="B305" i="2" s="1"/>
  <c r="AR302" i="3"/>
  <c r="H302" i="3" s="1"/>
  <c r="B301" i="2" s="1"/>
  <c r="AR298" i="3"/>
  <c r="H298" i="3" s="1"/>
  <c r="B297" i="2" s="1"/>
  <c r="AR294" i="3"/>
  <c r="H294" i="3" s="1"/>
  <c r="B293" i="2" s="1"/>
  <c r="AR290" i="3"/>
  <c r="H290" i="3" s="1"/>
  <c r="B289" i="2" s="1"/>
  <c r="AR286" i="3"/>
  <c r="H286" i="3" s="1"/>
  <c r="B285" i="2" s="1"/>
  <c r="AR282" i="3"/>
  <c r="H282" i="3" s="1"/>
  <c r="B281" i="2" s="1"/>
  <c r="AR278" i="3"/>
  <c r="H278" i="3" s="1"/>
  <c r="B277" i="2" s="1"/>
  <c r="AR274" i="3"/>
  <c r="H274" i="3" s="1"/>
  <c r="B273" i="2" s="1"/>
  <c r="AR270" i="3"/>
  <c r="H270" i="3" s="1"/>
  <c r="B269" i="2" s="1"/>
  <c r="AR266" i="3"/>
  <c r="H266" i="3" s="1"/>
  <c r="B265" i="2" s="1"/>
  <c r="AR262" i="3"/>
  <c r="H262" i="3" s="1"/>
  <c r="B261" i="2" s="1"/>
  <c r="AR258" i="3"/>
  <c r="H258" i="3" s="1"/>
  <c r="B257" i="2" s="1"/>
  <c r="AR254" i="3"/>
  <c r="H254" i="3" s="1"/>
  <c r="B253" i="2" s="1"/>
  <c r="AR250" i="3"/>
  <c r="H250" i="3" s="1"/>
  <c r="B249" i="2" s="1"/>
  <c r="AR246" i="3"/>
  <c r="H246" i="3" s="1"/>
  <c r="B245" i="2" s="1"/>
  <c r="AR242" i="3"/>
  <c r="H242" i="3" s="1"/>
  <c r="B241" i="2" s="1"/>
  <c r="AR238" i="3"/>
  <c r="H238" i="3" s="1"/>
  <c r="B237" i="2" s="1"/>
  <c r="AR234" i="3"/>
  <c r="H234" i="3" s="1"/>
  <c r="B233" i="2" s="1"/>
  <c r="AR230" i="3"/>
  <c r="H230" i="3" s="1"/>
  <c r="B229" i="2" s="1"/>
  <c r="AR226" i="3"/>
  <c r="H226" i="3" s="1"/>
  <c r="B225" i="2" s="1"/>
  <c r="AR222" i="3"/>
  <c r="H222" i="3" s="1"/>
  <c r="B221" i="2" s="1"/>
  <c r="AR218" i="3"/>
  <c r="H218" i="3" s="1"/>
  <c r="B217" i="2" s="1"/>
  <c r="AR214" i="3"/>
  <c r="H214" i="3" s="1"/>
  <c r="B213" i="2" s="1"/>
  <c r="AR210" i="3"/>
  <c r="H210" i="3" s="1"/>
  <c r="B209" i="2" s="1"/>
  <c r="AR206" i="3"/>
  <c r="H206" i="3" s="1"/>
  <c r="B205" i="2" s="1"/>
  <c r="AR202" i="3"/>
  <c r="H202" i="3" s="1"/>
  <c r="B201" i="2" s="1"/>
  <c r="AR198" i="3"/>
  <c r="H198" i="3" s="1"/>
  <c r="B197" i="2" s="1"/>
  <c r="AR194" i="3"/>
  <c r="H194" i="3" s="1"/>
  <c r="B193" i="2" s="1"/>
  <c r="AR190" i="3"/>
  <c r="H190" i="3" s="1"/>
  <c r="B189" i="2" s="1"/>
  <c r="AR186" i="3"/>
  <c r="H186" i="3" s="1"/>
  <c r="B185" i="2" s="1"/>
  <c r="AR182" i="3"/>
  <c r="H182" i="3" s="1"/>
  <c r="B181" i="2" s="1"/>
  <c r="AR178" i="3"/>
  <c r="H178" i="3" s="1"/>
  <c r="B177" i="2" s="1"/>
  <c r="AR174" i="3"/>
  <c r="H174" i="3" s="1"/>
  <c r="B173" i="2" s="1"/>
  <c r="AR170" i="3"/>
  <c r="H170" i="3" s="1"/>
  <c r="B169" i="2" s="1"/>
  <c r="AR166" i="3"/>
  <c r="H166" i="3" s="1"/>
  <c r="B165" i="2" s="1"/>
  <c r="AR162" i="3"/>
  <c r="H162" i="3" s="1"/>
  <c r="B161" i="2" s="1"/>
  <c r="AR158" i="3"/>
  <c r="H158" i="3" s="1"/>
  <c r="B157" i="2" s="1"/>
  <c r="AR154" i="3"/>
  <c r="H154" i="3" s="1"/>
  <c r="B153" i="2" s="1"/>
  <c r="AR150" i="3"/>
  <c r="H150" i="3" s="1"/>
  <c r="B149" i="2" s="1"/>
  <c r="AR755" i="3"/>
  <c r="H755" i="3" s="1"/>
  <c r="B754" i="2" s="1"/>
  <c r="AR335" i="3"/>
  <c r="H335" i="3" s="1"/>
  <c r="B334" i="2" s="1"/>
  <c r="AR331" i="3"/>
  <c r="H331" i="3" s="1"/>
  <c r="B330" i="2" s="1"/>
  <c r="AR327" i="3"/>
  <c r="H327" i="3" s="1"/>
  <c r="B326" i="2" s="1"/>
  <c r="AR323" i="3"/>
  <c r="H323" i="3" s="1"/>
  <c r="B322" i="2" s="1"/>
  <c r="AR319" i="3"/>
  <c r="H319" i="3" s="1"/>
  <c r="B318" i="2" s="1"/>
  <c r="AR315" i="3"/>
  <c r="H315" i="3" s="1"/>
  <c r="B314" i="2" s="1"/>
  <c r="AR311" i="3"/>
  <c r="H311" i="3" s="1"/>
  <c r="B310" i="2" s="1"/>
  <c r="AR307" i="3"/>
  <c r="H307" i="3" s="1"/>
  <c r="B306" i="2" s="1"/>
  <c r="AR303" i="3"/>
  <c r="H303" i="3" s="1"/>
  <c r="B302" i="2" s="1"/>
  <c r="AR299" i="3"/>
  <c r="H299" i="3" s="1"/>
  <c r="B298" i="2" s="1"/>
  <c r="AR295" i="3"/>
  <c r="H295" i="3" s="1"/>
  <c r="B294" i="2" s="1"/>
  <c r="AR291" i="3"/>
  <c r="H291" i="3" s="1"/>
  <c r="B290" i="2" s="1"/>
  <c r="AR287" i="3"/>
  <c r="H287" i="3" s="1"/>
  <c r="B286" i="2" s="1"/>
  <c r="AR283" i="3"/>
  <c r="H283" i="3" s="1"/>
  <c r="B282" i="2" s="1"/>
  <c r="AR279" i="3"/>
  <c r="H279" i="3" s="1"/>
  <c r="B278" i="2" s="1"/>
  <c r="AR275" i="3"/>
  <c r="H275" i="3" s="1"/>
  <c r="B274" i="2" s="1"/>
  <c r="AR271" i="3"/>
  <c r="H271" i="3" s="1"/>
  <c r="B270" i="2" s="1"/>
  <c r="AR267" i="3"/>
  <c r="H267" i="3" s="1"/>
  <c r="B266" i="2" s="1"/>
  <c r="AR263" i="3"/>
  <c r="H263" i="3" s="1"/>
  <c r="B262" i="2" s="1"/>
  <c r="AR259" i="3"/>
  <c r="H259" i="3" s="1"/>
  <c r="B258" i="2" s="1"/>
  <c r="AR255" i="3"/>
  <c r="H255" i="3" s="1"/>
  <c r="B254" i="2" s="1"/>
  <c r="AR251" i="3"/>
  <c r="H251" i="3" s="1"/>
  <c r="B250" i="2" s="1"/>
  <c r="AR247" i="3"/>
  <c r="H247" i="3" s="1"/>
  <c r="B246" i="2" s="1"/>
  <c r="AR243" i="3"/>
  <c r="H243" i="3" s="1"/>
  <c r="B242" i="2" s="1"/>
  <c r="AR239" i="3"/>
  <c r="H239" i="3" s="1"/>
  <c r="B238" i="2" s="1"/>
  <c r="AR235" i="3"/>
  <c r="H235" i="3" s="1"/>
  <c r="B234" i="2" s="1"/>
  <c r="AR231" i="3"/>
  <c r="H231" i="3" s="1"/>
  <c r="B230" i="2" s="1"/>
  <c r="AR227" i="3"/>
  <c r="H227" i="3" s="1"/>
  <c r="B226" i="2" s="1"/>
  <c r="AR223" i="3"/>
  <c r="H223" i="3" s="1"/>
  <c r="B222" i="2" s="1"/>
  <c r="AR219" i="3"/>
  <c r="H219" i="3" s="1"/>
  <c r="B218" i="2" s="1"/>
  <c r="AR215" i="3"/>
  <c r="H215" i="3" s="1"/>
  <c r="B214" i="2" s="1"/>
  <c r="AR211" i="3"/>
  <c r="H211" i="3" s="1"/>
  <c r="B210" i="2" s="1"/>
  <c r="AR207" i="3"/>
  <c r="H207" i="3" s="1"/>
  <c r="B206" i="2" s="1"/>
  <c r="AR203" i="3"/>
  <c r="H203" i="3" s="1"/>
  <c r="B202" i="2" s="1"/>
  <c r="AR199" i="3"/>
  <c r="H199" i="3" s="1"/>
  <c r="B198" i="2" s="1"/>
  <c r="AR195" i="3"/>
  <c r="H195" i="3" s="1"/>
  <c r="B194" i="2" s="1"/>
  <c r="AR191" i="3"/>
  <c r="H191" i="3" s="1"/>
  <c r="B190" i="2" s="1"/>
  <c r="AR187" i="3"/>
  <c r="H187" i="3" s="1"/>
  <c r="B186" i="2" s="1"/>
  <c r="AR183" i="3"/>
  <c r="H183" i="3" s="1"/>
  <c r="B182" i="2" s="1"/>
  <c r="AR179" i="3"/>
  <c r="H179" i="3" s="1"/>
  <c r="B178" i="2" s="1"/>
  <c r="AR175" i="3"/>
  <c r="H175" i="3" s="1"/>
  <c r="B174" i="2" s="1"/>
  <c r="AR171" i="3"/>
  <c r="H171" i="3" s="1"/>
  <c r="B170" i="2" s="1"/>
  <c r="AR167" i="3"/>
  <c r="H167" i="3" s="1"/>
  <c r="B166" i="2" s="1"/>
  <c r="AR163" i="3"/>
  <c r="H163" i="3" s="1"/>
  <c r="B162" i="2" s="1"/>
  <c r="AR159" i="3"/>
  <c r="H159" i="3" s="1"/>
  <c r="B158" i="2" s="1"/>
  <c r="AR155" i="3"/>
  <c r="H155" i="3" s="1"/>
  <c r="B154" i="2" s="1"/>
  <c r="AR151" i="3"/>
  <c r="H151" i="3" s="1"/>
  <c r="B150" i="2" s="1"/>
  <c r="AR147" i="3"/>
  <c r="H147" i="3" s="1"/>
  <c r="B146" i="2" s="1"/>
  <c r="AR143" i="3"/>
  <c r="H143" i="3" s="1"/>
  <c r="B142" i="2" s="1"/>
  <c r="AR139" i="3"/>
  <c r="H139" i="3" s="1"/>
  <c r="B138" i="2" s="1"/>
  <c r="AR135" i="3"/>
  <c r="H135" i="3" s="1"/>
  <c r="B134" i="2" s="1"/>
  <c r="AR131" i="3"/>
  <c r="H131" i="3" s="1"/>
  <c r="B130" i="2" s="1"/>
  <c r="AR127" i="3"/>
  <c r="H127" i="3" s="1"/>
  <c r="B126" i="2" s="1"/>
  <c r="AR123" i="3"/>
  <c r="H123" i="3" s="1"/>
  <c r="B122" i="2" s="1"/>
  <c r="AR119" i="3"/>
  <c r="H119" i="3" s="1"/>
  <c r="B118" i="2" s="1"/>
  <c r="AR115" i="3"/>
  <c r="H115" i="3" s="1"/>
  <c r="B114" i="2" s="1"/>
  <c r="AR111" i="3"/>
  <c r="H111" i="3" s="1"/>
  <c r="B110" i="2" s="1"/>
  <c r="AR107" i="3"/>
  <c r="H107" i="3" s="1"/>
  <c r="B106" i="2" s="1"/>
  <c r="AR103" i="3"/>
  <c r="H103" i="3" s="1"/>
  <c r="B102" i="2" s="1"/>
  <c r="AR1069" i="3"/>
  <c r="H1069" i="3" s="1"/>
  <c r="B1068" i="2" s="1"/>
  <c r="AR780" i="3"/>
  <c r="H780" i="3" s="1"/>
  <c r="B779" i="2" s="1"/>
  <c r="AR336" i="3"/>
  <c r="H336" i="3" s="1"/>
  <c r="B335" i="2" s="1"/>
  <c r="AR328" i="3"/>
  <c r="H328" i="3" s="1"/>
  <c r="B327" i="2" s="1"/>
  <c r="AR320" i="3"/>
  <c r="H320" i="3" s="1"/>
  <c r="B319" i="2" s="1"/>
  <c r="AR312" i="3"/>
  <c r="H312" i="3" s="1"/>
  <c r="B311" i="2" s="1"/>
  <c r="AR304" i="3"/>
  <c r="H304" i="3" s="1"/>
  <c r="B303" i="2" s="1"/>
  <c r="AR296" i="3"/>
  <c r="H296" i="3" s="1"/>
  <c r="B295" i="2" s="1"/>
  <c r="AR288" i="3"/>
  <c r="H288" i="3" s="1"/>
  <c r="B287" i="2" s="1"/>
  <c r="AR280" i="3"/>
  <c r="H280" i="3" s="1"/>
  <c r="B279" i="2" s="1"/>
  <c r="AR272" i="3"/>
  <c r="H272" i="3" s="1"/>
  <c r="B271" i="2" s="1"/>
  <c r="AR264" i="3"/>
  <c r="H264" i="3" s="1"/>
  <c r="B263" i="2" s="1"/>
  <c r="AR256" i="3"/>
  <c r="H256" i="3" s="1"/>
  <c r="B255" i="2" s="1"/>
  <c r="AR248" i="3"/>
  <c r="H248" i="3" s="1"/>
  <c r="B247" i="2" s="1"/>
  <c r="AR240" i="3"/>
  <c r="H240" i="3" s="1"/>
  <c r="B239" i="2" s="1"/>
  <c r="AR232" i="3"/>
  <c r="H232" i="3" s="1"/>
  <c r="B231" i="2" s="1"/>
  <c r="AR224" i="3"/>
  <c r="H224" i="3" s="1"/>
  <c r="B223" i="2" s="1"/>
  <c r="AR216" i="3"/>
  <c r="H216" i="3" s="1"/>
  <c r="B215" i="2" s="1"/>
  <c r="AR208" i="3"/>
  <c r="H208" i="3" s="1"/>
  <c r="B207" i="2" s="1"/>
  <c r="AR200" i="3"/>
  <c r="H200" i="3" s="1"/>
  <c r="B199" i="2" s="1"/>
  <c r="AR192" i="3"/>
  <c r="H192" i="3" s="1"/>
  <c r="B191" i="2" s="1"/>
  <c r="AR184" i="3"/>
  <c r="H184" i="3" s="1"/>
  <c r="B183" i="2" s="1"/>
  <c r="AR176" i="3"/>
  <c r="H176" i="3" s="1"/>
  <c r="B175" i="2" s="1"/>
  <c r="AR168" i="3"/>
  <c r="H168" i="3" s="1"/>
  <c r="B167" i="2" s="1"/>
  <c r="AR160" i="3"/>
  <c r="H160" i="3" s="1"/>
  <c r="B159" i="2" s="1"/>
  <c r="AR152" i="3"/>
  <c r="H152" i="3" s="1"/>
  <c r="B151" i="2" s="1"/>
  <c r="AR145" i="3"/>
  <c r="H145" i="3" s="1"/>
  <c r="B144" i="2" s="1"/>
  <c r="AR138" i="3"/>
  <c r="H138" i="3" s="1"/>
  <c r="B137" i="2" s="1"/>
  <c r="AR136" i="3"/>
  <c r="H136" i="3" s="1"/>
  <c r="B135" i="2" s="1"/>
  <c r="AR129" i="3"/>
  <c r="H129" i="3" s="1"/>
  <c r="B128" i="2" s="1"/>
  <c r="AR122" i="3"/>
  <c r="H122" i="3" s="1"/>
  <c r="B121" i="2" s="1"/>
  <c r="AR120" i="3"/>
  <c r="H120" i="3" s="1"/>
  <c r="B119" i="2" s="1"/>
  <c r="AR113" i="3"/>
  <c r="H113" i="3" s="1"/>
  <c r="B112" i="2" s="1"/>
  <c r="AR106" i="3"/>
  <c r="H106" i="3" s="1"/>
  <c r="B105" i="2" s="1"/>
  <c r="AR104" i="3"/>
  <c r="H104" i="3" s="1"/>
  <c r="B103" i="2" s="1"/>
  <c r="AR49" i="3"/>
  <c r="H49" i="3" s="1"/>
  <c r="B48" i="2" s="1"/>
  <c r="AR45" i="3"/>
  <c r="H45" i="3" s="1"/>
  <c r="B44" i="2" s="1"/>
  <c r="AR41" i="3"/>
  <c r="H41" i="3" s="1"/>
  <c r="B40" i="2" s="1"/>
  <c r="AR37" i="3"/>
  <c r="H37" i="3" s="1"/>
  <c r="B36" i="2" s="1"/>
  <c r="AR33" i="3"/>
  <c r="H33" i="3" s="1"/>
  <c r="B32" i="2" s="1"/>
  <c r="AR29" i="3"/>
  <c r="H29" i="3" s="1"/>
  <c r="B28" i="2" s="1"/>
  <c r="AR25" i="3"/>
  <c r="H25" i="3" s="1"/>
  <c r="B24" i="2" s="1"/>
  <c r="AR21" i="3"/>
  <c r="H21" i="3" s="1"/>
  <c r="B20" i="2" s="1"/>
  <c r="AR17" i="3"/>
  <c r="H17" i="3" s="1"/>
  <c r="B16" i="2" s="1"/>
  <c r="AR16" i="3"/>
  <c r="H16" i="3" s="1"/>
  <c r="B15" i="2" s="1"/>
  <c r="AR15" i="3"/>
  <c r="H15" i="3" s="1"/>
  <c r="B14" i="2" s="1"/>
  <c r="AR14" i="3"/>
  <c r="H14" i="3" s="1"/>
  <c r="B13" i="2" s="1"/>
  <c r="AR13" i="3"/>
  <c r="H13" i="3" s="1"/>
  <c r="B12" i="2" s="1"/>
  <c r="AR12" i="3"/>
  <c r="H12" i="3" s="1"/>
  <c r="B11" i="2" s="1"/>
  <c r="AR11" i="3"/>
  <c r="H11" i="3" s="1"/>
  <c r="B10" i="2" s="1"/>
  <c r="AR9" i="3"/>
  <c r="H9" i="3" s="1"/>
  <c r="B8" i="2" s="1"/>
  <c r="AR925" i="3"/>
  <c r="H925" i="3" s="1"/>
  <c r="B924" i="2" s="1"/>
  <c r="AR333" i="3"/>
  <c r="H333" i="3" s="1"/>
  <c r="B332" i="2" s="1"/>
  <c r="AR325" i="3"/>
  <c r="H325" i="3" s="1"/>
  <c r="B324" i="2" s="1"/>
  <c r="AR317" i="3"/>
  <c r="H317" i="3" s="1"/>
  <c r="B316" i="2" s="1"/>
  <c r="AR309" i="3"/>
  <c r="H309" i="3" s="1"/>
  <c r="B308" i="2" s="1"/>
  <c r="AR301" i="3"/>
  <c r="H301" i="3" s="1"/>
  <c r="B300" i="2" s="1"/>
  <c r="AR293" i="3"/>
  <c r="H293" i="3" s="1"/>
  <c r="B292" i="2" s="1"/>
  <c r="AR285" i="3"/>
  <c r="H285" i="3" s="1"/>
  <c r="B284" i="2" s="1"/>
  <c r="AR277" i="3"/>
  <c r="H277" i="3" s="1"/>
  <c r="B276" i="2" s="1"/>
  <c r="AR269" i="3"/>
  <c r="H269" i="3" s="1"/>
  <c r="B268" i="2" s="1"/>
  <c r="AR261" i="3"/>
  <c r="H261" i="3" s="1"/>
  <c r="B260" i="2" s="1"/>
  <c r="AR253" i="3"/>
  <c r="H253" i="3" s="1"/>
  <c r="B252" i="2" s="1"/>
  <c r="AR245" i="3"/>
  <c r="H245" i="3" s="1"/>
  <c r="B244" i="2" s="1"/>
  <c r="AR237" i="3"/>
  <c r="H237" i="3" s="1"/>
  <c r="B236" i="2" s="1"/>
  <c r="AR229" i="3"/>
  <c r="H229" i="3" s="1"/>
  <c r="B228" i="2" s="1"/>
  <c r="AR221" i="3"/>
  <c r="H221" i="3" s="1"/>
  <c r="B220" i="2" s="1"/>
  <c r="AR213" i="3"/>
  <c r="H213" i="3" s="1"/>
  <c r="B212" i="2" s="1"/>
  <c r="AR205" i="3"/>
  <c r="H205" i="3" s="1"/>
  <c r="B204" i="2" s="1"/>
  <c r="AR197" i="3"/>
  <c r="H197" i="3" s="1"/>
  <c r="B196" i="2" s="1"/>
  <c r="AR189" i="3"/>
  <c r="H189" i="3" s="1"/>
  <c r="B188" i="2" s="1"/>
  <c r="AR181" i="3"/>
  <c r="H181" i="3" s="1"/>
  <c r="B180" i="2" s="1"/>
  <c r="AR173" i="3"/>
  <c r="H173" i="3" s="1"/>
  <c r="B172" i="2" s="1"/>
  <c r="AR165" i="3"/>
  <c r="H165" i="3" s="1"/>
  <c r="B164" i="2" s="1"/>
  <c r="AR157" i="3"/>
  <c r="H157" i="3" s="1"/>
  <c r="B156" i="2" s="1"/>
  <c r="AR149" i="3"/>
  <c r="H149" i="3" s="1"/>
  <c r="B148" i="2" s="1"/>
  <c r="AR141" i="3"/>
  <c r="H141" i="3" s="1"/>
  <c r="B140" i="2" s="1"/>
  <c r="AR134" i="3"/>
  <c r="H134" i="3" s="1"/>
  <c r="B133" i="2" s="1"/>
  <c r="AR132" i="3"/>
  <c r="H132" i="3" s="1"/>
  <c r="B131" i="2" s="1"/>
  <c r="AR125" i="3"/>
  <c r="H125" i="3" s="1"/>
  <c r="B124" i="2" s="1"/>
  <c r="AR118" i="3"/>
  <c r="H118" i="3" s="1"/>
  <c r="B117" i="2" s="1"/>
  <c r="AR116" i="3"/>
  <c r="H116" i="3" s="1"/>
  <c r="B115" i="2" s="1"/>
  <c r="AR109" i="3"/>
  <c r="H109" i="3" s="1"/>
  <c r="B108" i="2" s="1"/>
  <c r="AR102" i="3"/>
  <c r="H102" i="3" s="1"/>
  <c r="B101" i="2" s="1"/>
  <c r="AR50" i="3"/>
  <c r="H50" i="3" s="1"/>
  <c r="B49" i="2" s="1"/>
  <c r="AR46" i="3"/>
  <c r="H46" i="3" s="1"/>
  <c r="B45" i="2" s="1"/>
  <c r="AR42" i="3"/>
  <c r="H42" i="3" s="1"/>
  <c r="B41" i="2" s="1"/>
  <c r="AR38" i="3"/>
  <c r="H38" i="3" s="1"/>
  <c r="B37" i="2" s="1"/>
  <c r="AR34" i="3"/>
  <c r="H34" i="3" s="1"/>
  <c r="B33" i="2" s="1"/>
  <c r="AR30" i="3"/>
  <c r="H30" i="3" s="1"/>
  <c r="B29" i="2" s="1"/>
  <c r="AR26" i="3"/>
  <c r="H26" i="3" s="1"/>
  <c r="B25" i="2" s="1"/>
  <c r="AR22" i="3"/>
  <c r="H22" i="3" s="1"/>
  <c r="B21" i="2" s="1"/>
  <c r="AR18" i="3"/>
  <c r="H18" i="3" s="1"/>
  <c r="B17" i="2" s="1"/>
  <c r="AR6" i="3"/>
  <c r="H6" i="3" s="1"/>
  <c r="B5" i="2" s="1"/>
  <c r="AR4" i="3"/>
  <c r="H4" i="3" s="1"/>
  <c r="B3" i="2" s="1"/>
  <c r="AR324" i="3"/>
  <c r="H324" i="3" s="1"/>
  <c r="B323" i="2" s="1"/>
  <c r="AR308" i="3"/>
  <c r="H308" i="3" s="1"/>
  <c r="B307" i="2" s="1"/>
  <c r="AR292" i="3"/>
  <c r="H292" i="3" s="1"/>
  <c r="B291" i="2" s="1"/>
  <c r="AR276" i="3"/>
  <c r="H276" i="3" s="1"/>
  <c r="B275" i="2" s="1"/>
  <c r="AR260" i="3"/>
  <c r="H260" i="3" s="1"/>
  <c r="B259" i="2" s="1"/>
  <c r="AR244" i="3"/>
  <c r="H244" i="3" s="1"/>
  <c r="B243" i="2" s="1"/>
  <c r="AR228" i="3"/>
  <c r="H228" i="3" s="1"/>
  <c r="B227" i="2" s="1"/>
  <c r="AR212" i="3"/>
  <c r="H212" i="3" s="1"/>
  <c r="B211" i="2" s="1"/>
  <c r="AR196" i="3"/>
  <c r="H196" i="3" s="1"/>
  <c r="B195" i="2" s="1"/>
  <c r="AR180" i="3"/>
  <c r="H180" i="3" s="1"/>
  <c r="B179" i="2" s="1"/>
  <c r="AR164" i="3"/>
  <c r="H164" i="3" s="1"/>
  <c r="B163" i="2" s="1"/>
  <c r="AR148" i="3"/>
  <c r="H148" i="3" s="1"/>
  <c r="B147" i="2" s="1"/>
  <c r="AR144" i="3"/>
  <c r="H144" i="3" s="1"/>
  <c r="B143" i="2" s="1"/>
  <c r="AR137" i="3"/>
  <c r="H137" i="3" s="1"/>
  <c r="B136" i="2" s="1"/>
  <c r="AR130" i="3"/>
  <c r="H130" i="3" s="1"/>
  <c r="B129" i="2" s="1"/>
  <c r="AR112" i="3"/>
  <c r="H112" i="3" s="1"/>
  <c r="B111" i="2" s="1"/>
  <c r="AR105" i="3"/>
  <c r="H105" i="3" s="1"/>
  <c r="B104" i="2" s="1"/>
  <c r="AR51" i="3"/>
  <c r="H51" i="3" s="1"/>
  <c r="B50" i="2" s="1"/>
  <c r="AR43" i="3"/>
  <c r="H43" i="3" s="1"/>
  <c r="B42" i="2" s="1"/>
  <c r="AR35" i="3"/>
  <c r="H35" i="3" s="1"/>
  <c r="B34" i="2" s="1"/>
  <c r="AR27" i="3"/>
  <c r="H27" i="3" s="1"/>
  <c r="B26" i="2" s="1"/>
  <c r="AR19" i="3"/>
  <c r="H19" i="3" s="1"/>
  <c r="B18" i="2" s="1"/>
  <c r="AR750" i="3"/>
  <c r="H750" i="3" s="1"/>
  <c r="B749" i="2" s="1"/>
  <c r="AR329" i="3"/>
  <c r="H329" i="3" s="1"/>
  <c r="B328" i="2" s="1"/>
  <c r="AR313" i="3"/>
  <c r="H313" i="3" s="1"/>
  <c r="B312" i="2" s="1"/>
  <c r="AR297" i="3"/>
  <c r="H297" i="3" s="1"/>
  <c r="B296" i="2" s="1"/>
  <c r="AR281" i="3"/>
  <c r="H281" i="3" s="1"/>
  <c r="B280" i="2" s="1"/>
  <c r="AR265" i="3"/>
  <c r="H265" i="3" s="1"/>
  <c r="B264" i="2" s="1"/>
  <c r="AR249" i="3"/>
  <c r="H249" i="3" s="1"/>
  <c r="B248" i="2" s="1"/>
  <c r="AR233" i="3"/>
  <c r="H233" i="3" s="1"/>
  <c r="B232" i="2" s="1"/>
  <c r="AR217" i="3"/>
  <c r="H217" i="3" s="1"/>
  <c r="B216" i="2" s="1"/>
  <c r="AR201" i="3"/>
  <c r="H201" i="3" s="1"/>
  <c r="B200" i="2" s="1"/>
  <c r="AR185" i="3"/>
  <c r="H185" i="3" s="1"/>
  <c r="B184" i="2" s="1"/>
  <c r="AR169" i="3"/>
  <c r="H169" i="3" s="1"/>
  <c r="B168" i="2" s="1"/>
  <c r="AR153" i="3"/>
  <c r="H153" i="3" s="1"/>
  <c r="B152" i="2" s="1"/>
  <c r="AR140" i="3"/>
  <c r="H140" i="3" s="1"/>
  <c r="B139" i="2" s="1"/>
  <c r="AR133" i="3"/>
  <c r="H133" i="3" s="1"/>
  <c r="B132" i="2" s="1"/>
  <c r="AR126" i="3"/>
  <c r="H126" i="3" s="1"/>
  <c r="B125" i="2" s="1"/>
  <c r="AR108" i="3"/>
  <c r="H108" i="3" s="1"/>
  <c r="B107" i="2" s="1"/>
  <c r="AR48" i="3"/>
  <c r="H48" i="3" s="1"/>
  <c r="B47" i="2" s="1"/>
  <c r="AR40" i="3"/>
  <c r="H40" i="3" s="1"/>
  <c r="B39" i="2" s="1"/>
  <c r="AR32" i="3"/>
  <c r="H32" i="3" s="1"/>
  <c r="B31" i="2" s="1"/>
  <c r="AR24" i="3"/>
  <c r="H24" i="3" s="1"/>
  <c r="B23" i="2" s="1"/>
  <c r="AR770" i="3"/>
  <c r="H770" i="3" s="1"/>
  <c r="B769" i="2" s="1"/>
  <c r="AR332" i="3"/>
  <c r="H332" i="3" s="1"/>
  <c r="B331" i="2" s="1"/>
  <c r="AR316" i="3"/>
  <c r="H316" i="3" s="1"/>
  <c r="B315" i="2" s="1"/>
  <c r="AR300" i="3"/>
  <c r="H300" i="3" s="1"/>
  <c r="B299" i="2" s="1"/>
  <c r="AR284" i="3"/>
  <c r="H284" i="3" s="1"/>
  <c r="B283" i="2" s="1"/>
  <c r="AR268" i="3"/>
  <c r="H268" i="3" s="1"/>
  <c r="B267" i="2" s="1"/>
  <c r="AR252" i="3"/>
  <c r="H252" i="3" s="1"/>
  <c r="B251" i="2" s="1"/>
  <c r="AR236" i="3"/>
  <c r="H236" i="3" s="1"/>
  <c r="B235" i="2" s="1"/>
  <c r="AR220" i="3"/>
  <c r="H220" i="3" s="1"/>
  <c r="B219" i="2" s="1"/>
  <c r="AR204" i="3"/>
  <c r="H204" i="3" s="1"/>
  <c r="B203" i="2" s="1"/>
  <c r="AR188" i="3"/>
  <c r="H188" i="3" s="1"/>
  <c r="B187" i="2" s="1"/>
  <c r="AR172" i="3"/>
  <c r="H172" i="3" s="1"/>
  <c r="B171" i="2" s="1"/>
  <c r="AR156" i="3"/>
  <c r="H156" i="3" s="1"/>
  <c r="B155" i="2" s="1"/>
  <c r="AR146" i="3"/>
  <c r="H146" i="3" s="1"/>
  <c r="B145" i="2" s="1"/>
  <c r="AR128" i="3"/>
  <c r="H128" i="3" s="1"/>
  <c r="B127" i="2" s="1"/>
  <c r="AR121" i="3"/>
  <c r="H121" i="3" s="1"/>
  <c r="B120" i="2" s="1"/>
  <c r="AR114" i="3"/>
  <c r="H114" i="3" s="1"/>
  <c r="B113" i="2" s="1"/>
  <c r="AR47" i="3"/>
  <c r="H47" i="3" s="1"/>
  <c r="B46" i="2" s="1"/>
  <c r="AR39" i="3"/>
  <c r="H39" i="3" s="1"/>
  <c r="B38" i="2" s="1"/>
  <c r="AR31" i="3"/>
  <c r="H31" i="3" s="1"/>
  <c r="B30" i="2" s="1"/>
  <c r="AR23" i="3"/>
  <c r="H23" i="3" s="1"/>
  <c r="B22" i="2" s="1"/>
  <c r="AR5" i="3"/>
  <c r="H5" i="3" s="1"/>
  <c r="B4" i="2" s="1"/>
  <c r="AR3" i="3"/>
  <c r="H3" i="3" s="1"/>
  <c r="B2" i="2" s="1"/>
  <c r="AR321" i="3"/>
  <c r="H321" i="3" s="1"/>
  <c r="B320" i="2" s="1"/>
  <c r="AR257" i="3"/>
  <c r="H257" i="3" s="1"/>
  <c r="B256" i="2" s="1"/>
  <c r="AR193" i="3"/>
  <c r="H193" i="3" s="1"/>
  <c r="B192" i="2" s="1"/>
  <c r="AR44" i="3"/>
  <c r="H44" i="3" s="1"/>
  <c r="B43" i="2" s="1"/>
  <c r="AR7" i="3"/>
  <c r="H7" i="3" s="1"/>
  <c r="B6" i="2" s="1"/>
  <c r="AR815" i="3"/>
  <c r="H815" i="3" s="1"/>
  <c r="B814" i="2" s="1"/>
  <c r="AR225" i="3"/>
  <c r="H225" i="3" s="1"/>
  <c r="B224" i="2" s="1"/>
  <c r="AR142" i="3"/>
  <c r="H142" i="3" s="1"/>
  <c r="B141" i="2" s="1"/>
  <c r="AR305" i="3"/>
  <c r="H305" i="3" s="1"/>
  <c r="B304" i="2" s="1"/>
  <c r="AR241" i="3"/>
  <c r="H241" i="3" s="1"/>
  <c r="B240" i="2" s="1"/>
  <c r="AR177" i="3"/>
  <c r="H177" i="3" s="1"/>
  <c r="B176" i="2" s="1"/>
  <c r="AR124" i="3"/>
  <c r="H124" i="3" s="1"/>
  <c r="B123" i="2" s="1"/>
  <c r="AR110" i="3"/>
  <c r="H110" i="3" s="1"/>
  <c r="B109" i="2" s="1"/>
  <c r="AR36" i="3"/>
  <c r="H36" i="3" s="1"/>
  <c r="B35" i="2" s="1"/>
  <c r="AR10" i="3"/>
  <c r="H10" i="3" s="1"/>
  <c r="B9" i="2" s="1"/>
  <c r="AR273" i="3"/>
  <c r="H273" i="3" s="1"/>
  <c r="B272" i="2" s="1"/>
  <c r="AR209" i="3"/>
  <c r="H209" i="3" s="1"/>
  <c r="B208" i="2" s="1"/>
  <c r="AR117" i="3"/>
  <c r="H117" i="3" s="1"/>
  <c r="B116" i="2" s="1"/>
  <c r="AR20" i="3"/>
  <c r="H20" i="3" s="1"/>
  <c r="B19" i="2" s="1"/>
  <c r="AR289" i="3"/>
  <c r="H289" i="3" s="1"/>
  <c r="B288" i="2" s="1"/>
  <c r="AR161" i="3"/>
  <c r="H161" i="3" s="1"/>
  <c r="B160" i="2" s="1"/>
  <c r="AR28" i="3"/>
  <c r="H28" i="3" s="1"/>
  <c r="B27" i="2" s="1"/>
  <c r="AR8" i="3"/>
  <c r="H8" i="3" s="1"/>
  <c r="B7" i="2" s="1"/>
  <c r="AR1176" i="3"/>
  <c r="H1176" i="3" s="1"/>
  <c r="B1175" i="2" s="1"/>
  <c r="AR1174" i="3"/>
  <c r="H1174" i="3" s="1"/>
  <c r="B1173" i="2" s="1"/>
  <c r="AR1172" i="3"/>
  <c r="H1172" i="3" s="1"/>
  <c r="B1171" i="2" s="1"/>
  <c r="AR1170" i="3"/>
  <c r="H1170" i="3" s="1"/>
  <c r="B1169" i="2" s="1"/>
  <c r="AR1168" i="3"/>
  <c r="H1168" i="3" s="1"/>
  <c r="B1167" i="2" s="1"/>
  <c r="AR1166" i="3"/>
  <c r="H1166" i="3" s="1"/>
  <c r="B1165" i="2" s="1"/>
  <c r="AR1164" i="3"/>
  <c r="H1164" i="3" s="1"/>
  <c r="B1163" i="2" s="1"/>
  <c r="AR1162" i="3"/>
  <c r="H1162" i="3" s="1"/>
  <c r="B1161" i="2" s="1"/>
  <c r="AR1160" i="3"/>
  <c r="H1160" i="3" s="1"/>
  <c r="B1159" i="2" s="1"/>
  <c r="AR1158" i="3"/>
  <c r="H1158" i="3" s="1"/>
  <c r="B1157" i="2" s="1"/>
  <c r="AR1156" i="3"/>
  <c r="H1156" i="3" s="1"/>
  <c r="B1155" i="2" s="1"/>
  <c r="AR1154" i="3"/>
  <c r="H1154" i="3" s="1"/>
  <c r="B1153" i="2" s="1"/>
  <c r="AR1152" i="3"/>
  <c r="H1152" i="3" s="1"/>
  <c r="B1151" i="2" s="1"/>
  <c r="AR1150" i="3"/>
  <c r="H1150" i="3" s="1"/>
  <c r="B1149" i="2" s="1"/>
  <c r="AR1148" i="3"/>
  <c r="H1148" i="3" s="1"/>
  <c r="B1147" i="2" s="1"/>
  <c r="AR1146" i="3"/>
  <c r="H1146" i="3" s="1"/>
  <c r="B1145" i="2" s="1"/>
  <c r="AR1144" i="3"/>
  <c r="H1144" i="3" s="1"/>
  <c r="B1143" i="2" s="1"/>
  <c r="AR1142" i="3"/>
  <c r="H1142" i="3" s="1"/>
  <c r="B1141" i="2" s="1"/>
  <c r="AR1140" i="3"/>
  <c r="H1140" i="3" s="1"/>
  <c r="B1139" i="2" s="1"/>
  <c r="AR1138" i="3"/>
  <c r="H1138" i="3" s="1"/>
  <c r="B1137" i="2" s="1"/>
  <c r="AR1136" i="3"/>
  <c r="H1136" i="3" s="1"/>
  <c r="B1135" i="2" s="1"/>
  <c r="AR1134" i="3"/>
  <c r="H1134" i="3" s="1"/>
  <c r="B1133" i="2" s="1"/>
  <c r="AR1132" i="3"/>
  <c r="H1132" i="3" s="1"/>
  <c r="B1131" i="2" s="1"/>
  <c r="AR1130" i="3"/>
  <c r="H1130" i="3" s="1"/>
  <c r="B1129" i="2" s="1"/>
  <c r="AR1128" i="3"/>
  <c r="H1128" i="3" s="1"/>
  <c r="B1127" i="2" s="1"/>
  <c r="AR1175" i="3"/>
  <c r="H1175" i="3" s="1"/>
  <c r="B1174" i="2" s="1"/>
  <c r="AR1167" i="3"/>
  <c r="H1167" i="3" s="1"/>
  <c r="B1166" i="2" s="1"/>
  <c r="AR1159" i="3"/>
  <c r="H1159" i="3" s="1"/>
  <c r="B1158" i="2" s="1"/>
  <c r="AR1151" i="3"/>
  <c r="H1151" i="3" s="1"/>
  <c r="B1150" i="2" s="1"/>
  <c r="AR1143" i="3"/>
  <c r="H1143" i="3" s="1"/>
  <c r="B1142" i="2" s="1"/>
  <c r="AR1135" i="3"/>
  <c r="H1135" i="3" s="1"/>
  <c r="B1134" i="2" s="1"/>
  <c r="AR1127" i="3"/>
  <c r="H1127" i="3" s="1"/>
  <c r="B1126" i="2" s="1"/>
  <c r="AR1163" i="3"/>
  <c r="H1163" i="3" s="1"/>
  <c r="B1162" i="2" s="1"/>
  <c r="AR1149" i="3"/>
  <c r="H1149" i="3" s="1"/>
  <c r="B1148" i="2" s="1"/>
  <c r="AR1145" i="3"/>
  <c r="H1145" i="3" s="1"/>
  <c r="B1144" i="2" s="1"/>
  <c r="AR1131" i="3"/>
  <c r="H1131" i="3" s="1"/>
  <c r="B1130" i="2" s="1"/>
  <c r="AR1171" i="3"/>
  <c r="H1171" i="3" s="1"/>
  <c r="B1170" i="2" s="1"/>
  <c r="AR1161" i="3"/>
  <c r="H1161" i="3" s="1"/>
  <c r="B1160" i="2" s="1"/>
  <c r="AR1157" i="3"/>
  <c r="H1157" i="3" s="1"/>
  <c r="B1156" i="2" s="1"/>
  <c r="AR1147" i="3"/>
  <c r="H1147" i="3" s="1"/>
  <c r="B1146" i="2" s="1"/>
  <c r="AR1137" i="3"/>
  <c r="H1137" i="3" s="1"/>
  <c r="B1136" i="2" s="1"/>
  <c r="AR1133" i="3"/>
  <c r="H1133" i="3" s="1"/>
  <c r="B1132" i="2" s="1"/>
  <c r="AR1165" i="3"/>
  <c r="H1165" i="3" s="1"/>
  <c r="B1164" i="2" s="1"/>
  <c r="AR1153" i="3"/>
  <c r="H1153" i="3" s="1"/>
  <c r="B1152" i="2" s="1"/>
  <c r="AR1173" i="3"/>
  <c r="H1173" i="3" s="1"/>
  <c r="B1172" i="2" s="1"/>
  <c r="AR1155" i="3"/>
  <c r="H1155" i="3" s="1"/>
  <c r="B1154" i="2" s="1"/>
  <c r="AR1139" i="3"/>
  <c r="H1139" i="3" s="1"/>
  <c r="B1138" i="2" s="1"/>
  <c r="AR1129" i="3"/>
  <c r="H1129" i="3" s="1"/>
  <c r="B1128" i="2" s="1"/>
  <c r="AR1169" i="3"/>
  <c r="H1169" i="3" s="1"/>
  <c r="B1168" i="2" s="1"/>
  <c r="AR1141" i="3"/>
  <c r="H1141" i="3" s="1"/>
  <c r="B1140" i="2" s="1"/>
  <c r="AY16" i="3"/>
  <c r="AW16" i="3"/>
  <c r="AY9" i="3"/>
  <c r="AW9" i="3"/>
  <c r="AV9" i="3"/>
  <c r="AM1002" i="3"/>
  <c r="B1002" i="3" s="1"/>
  <c r="B1002" i="1" s="1"/>
  <c r="AM1001" i="3"/>
  <c r="B1001" i="3" s="1"/>
  <c r="B1001" i="1" s="1"/>
  <c r="AM1000" i="3"/>
  <c r="B1000" i="3" s="1"/>
  <c r="B1000" i="1" s="1"/>
  <c r="AM999" i="3"/>
  <c r="B999" i="3" s="1"/>
  <c r="B999" i="1" s="1"/>
  <c r="AM998" i="3"/>
  <c r="B998" i="3" s="1"/>
  <c r="B998" i="1" s="1"/>
  <c r="AM997" i="3"/>
  <c r="B997" i="3" s="1"/>
  <c r="B997" i="1" s="1"/>
  <c r="AM996" i="3"/>
  <c r="B996" i="3" s="1"/>
  <c r="B996" i="1" s="1"/>
  <c r="AM995" i="3"/>
  <c r="B995" i="3" s="1"/>
  <c r="B995" i="1" s="1"/>
  <c r="AM994" i="3"/>
  <c r="B994" i="3" s="1"/>
  <c r="B994" i="1" s="1"/>
  <c r="AM993" i="3"/>
  <c r="B993" i="3" s="1"/>
  <c r="B993" i="1" s="1"/>
  <c r="AM992" i="3"/>
  <c r="B992" i="3" s="1"/>
  <c r="B992" i="1" s="1"/>
  <c r="AM991" i="3"/>
  <c r="B991" i="3" s="1"/>
  <c r="B991" i="1" s="1"/>
  <c r="AM990" i="3"/>
  <c r="B990" i="3" s="1"/>
  <c r="B990" i="1" s="1"/>
  <c r="AM989" i="3"/>
  <c r="B989" i="3" s="1"/>
  <c r="B989" i="1" s="1"/>
  <c r="AM988" i="3"/>
  <c r="B988" i="3" s="1"/>
  <c r="B988" i="1" s="1"/>
  <c r="AM987" i="3"/>
  <c r="B987" i="3" s="1"/>
  <c r="B987" i="1" s="1"/>
  <c r="AM986" i="3"/>
  <c r="B986" i="3" s="1"/>
  <c r="B986" i="1" s="1"/>
  <c r="AM985" i="3"/>
  <c r="B985" i="3" s="1"/>
  <c r="B985" i="1" s="1"/>
  <c r="AM984" i="3"/>
  <c r="B984" i="3" s="1"/>
  <c r="B984" i="1" s="1"/>
  <c r="AM983" i="3"/>
  <c r="B983" i="3" s="1"/>
  <c r="B983" i="1" s="1"/>
  <c r="AM982" i="3"/>
  <c r="B982" i="3" s="1"/>
  <c r="B982" i="1" s="1"/>
  <c r="AM981" i="3"/>
  <c r="B981" i="3" s="1"/>
  <c r="B981" i="1" s="1"/>
  <c r="AM980" i="3"/>
  <c r="B980" i="3" s="1"/>
  <c r="B980" i="1" s="1"/>
  <c r="AM979" i="3"/>
  <c r="B979" i="3" s="1"/>
  <c r="B979" i="1" s="1"/>
  <c r="AM978" i="3"/>
  <c r="B978" i="3" s="1"/>
  <c r="B978" i="1" s="1"/>
  <c r="AM977" i="3"/>
  <c r="B977" i="3" s="1"/>
  <c r="B977" i="1" s="1"/>
  <c r="AM976" i="3"/>
  <c r="B976" i="3" s="1"/>
  <c r="B976" i="1" s="1"/>
  <c r="AM975" i="3"/>
  <c r="B975" i="3" s="1"/>
  <c r="B975" i="1" s="1"/>
  <c r="AM974" i="3"/>
  <c r="B974" i="3" s="1"/>
  <c r="B974" i="1" s="1"/>
  <c r="AM973" i="3"/>
  <c r="B973" i="3" s="1"/>
  <c r="B973" i="1" s="1"/>
  <c r="AM972" i="3"/>
  <c r="B972" i="3" s="1"/>
  <c r="B972" i="1" s="1"/>
  <c r="AM971" i="3"/>
  <c r="B971" i="3" s="1"/>
  <c r="B971" i="1" s="1"/>
  <c r="AM970" i="3"/>
  <c r="B970" i="3" s="1"/>
  <c r="B970" i="1" s="1"/>
  <c r="AM969" i="3"/>
  <c r="B969" i="3" s="1"/>
  <c r="B969" i="1" s="1"/>
  <c r="AM968" i="3"/>
  <c r="B968" i="3" s="1"/>
  <c r="B968" i="1" s="1"/>
  <c r="AM967" i="3"/>
  <c r="B967" i="3" s="1"/>
  <c r="B967" i="1" s="1"/>
  <c r="AM966" i="3"/>
  <c r="B966" i="3" s="1"/>
  <c r="B966" i="1" s="1"/>
  <c r="AM965" i="3"/>
  <c r="B965" i="3" s="1"/>
  <c r="B965" i="1" s="1"/>
  <c r="AM964" i="3"/>
  <c r="B964" i="3" s="1"/>
  <c r="B964" i="1" s="1"/>
  <c r="AM963" i="3"/>
  <c r="B963" i="3" s="1"/>
  <c r="B963" i="1" s="1"/>
  <c r="AM962" i="3"/>
  <c r="B962" i="3" s="1"/>
  <c r="B962" i="1" s="1"/>
  <c r="AM961" i="3"/>
  <c r="B961" i="3" s="1"/>
  <c r="B961" i="1" s="1"/>
  <c r="AM960" i="3"/>
  <c r="B960" i="3" s="1"/>
  <c r="B960" i="1" s="1"/>
  <c r="AM959" i="3"/>
  <c r="B959" i="3" s="1"/>
  <c r="B959" i="1" s="1"/>
  <c r="AM958" i="3"/>
  <c r="B958" i="3" s="1"/>
  <c r="B958" i="1" s="1"/>
  <c r="AM957" i="3"/>
  <c r="B957" i="3" s="1"/>
  <c r="B957" i="1" s="1"/>
  <c r="AM956" i="3"/>
  <c r="B956" i="3" s="1"/>
  <c r="B956" i="1" s="1"/>
  <c r="AM955" i="3"/>
  <c r="B955" i="3" s="1"/>
  <c r="B955" i="1" s="1"/>
  <c r="AM954" i="3"/>
  <c r="B954" i="3" s="1"/>
  <c r="B954" i="1" s="1"/>
  <c r="AM953" i="3"/>
  <c r="B953" i="3" s="1"/>
  <c r="B953" i="1" s="1"/>
  <c r="AM952" i="3"/>
  <c r="B952" i="3" s="1"/>
  <c r="B952" i="1" s="1"/>
  <c r="AM951" i="3"/>
  <c r="B951" i="3" s="1"/>
  <c r="B951" i="1" s="1"/>
  <c r="AM950" i="3"/>
  <c r="B950" i="3" s="1"/>
  <c r="B950" i="1" s="1"/>
  <c r="AM949" i="3"/>
  <c r="B949" i="3" s="1"/>
  <c r="B949" i="1" s="1"/>
  <c r="AM948" i="3"/>
  <c r="B948" i="3" s="1"/>
  <c r="B948" i="1" s="1"/>
  <c r="AM947" i="3"/>
  <c r="B947" i="3" s="1"/>
  <c r="B947" i="1" s="1"/>
  <c r="AM946" i="3"/>
  <c r="B946" i="3" s="1"/>
  <c r="B946" i="1" s="1"/>
  <c r="AM945" i="3"/>
  <c r="B945" i="3" s="1"/>
  <c r="B945" i="1" s="1"/>
  <c r="AM944" i="3"/>
  <c r="B944" i="3" s="1"/>
  <c r="B944" i="1" s="1"/>
  <c r="AM943" i="3"/>
  <c r="B943" i="3" s="1"/>
  <c r="B943" i="1" s="1"/>
  <c r="AM942" i="3"/>
  <c r="B942" i="3" s="1"/>
  <c r="B942" i="1" s="1"/>
  <c r="AM941" i="3"/>
  <c r="B941" i="3" s="1"/>
  <c r="B941" i="1" s="1"/>
  <c r="AM940" i="3"/>
  <c r="B940" i="3" s="1"/>
  <c r="B940" i="1" s="1"/>
  <c r="AM939" i="3"/>
  <c r="B939" i="3" s="1"/>
  <c r="B939" i="1" s="1"/>
  <c r="AM938" i="3"/>
  <c r="B938" i="3" s="1"/>
  <c r="B938" i="1" s="1"/>
  <c r="AM937" i="3"/>
  <c r="B937" i="3" s="1"/>
  <c r="B937" i="1" s="1"/>
  <c r="AM936" i="3"/>
  <c r="B936" i="3" s="1"/>
  <c r="B936" i="1" s="1"/>
  <c r="AM935" i="3"/>
  <c r="B935" i="3" s="1"/>
  <c r="B935" i="1" s="1"/>
  <c r="AM934" i="3"/>
  <c r="B934" i="3" s="1"/>
  <c r="B934" i="1" s="1"/>
  <c r="AM933" i="3"/>
  <c r="B933" i="3" s="1"/>
  <c r="B933" i="1" s="1"/>
  <c r="AM932" i="3"/>
  <c r="B932" i="3" s="1"/>
  <c r="B932" i="1" s="1"/>
  <c r="AM931" i="3"/>
  <c r="B931" i="3" s="1"/>
  <c r="B931" i="1" s="1"/>
  <c r="AM930" i="3"/>
  <c r="B930" i="3" s="1"/>
  <c r="B930" i="1" s="1"/>
  <c r="AM929" i="3"/>
  <c r="B929" i="3" s="1"/>
  <c r="B929" i="1" s="1"/>
  <c r="AM928" i="3"/>
  <c r="B928" i="3" s="1"/>
  <c r="B928" i="1" s="1"/>
  <c r="AM927" i="3"/>
  <c r="B927" i="3" s="1"/>
  <c r="B927" i="1" s="1"/>
  <c r="AM926" i="3"/>
  <c r="B926" i="3" s="1"/>
  <c r="B926" i="1" s="1"/>
  <c r="AM925" i="3"/>
  <c r="B925" i="3" s="1"/>
  <c r="B925" i="1" s="1"/>
  <c r="AM924" i="3"/>
  <c r="B924" i="3" s="1"/>
  <c r="B924" i="1" s="1"/>
  <c r="AM923" i="3"/>
  <c r="B923" i="3" s="1"/>
  <c r="B923" i="1" s="1"/>
  <c r="AM922" i="3"/>
  <c r="B922" i="3" s="1"/>
  <c r="B922" i="1" s="1"/>
  <c r="AM921" i="3"/>
  <c r="B921" i="3" s="1"/>
  <c r="B921" i="1" s="1"/>
  <c r="AM920" i="3"/>
  <c r="B920" i="3" s="1"/>
  <c r="B920" i="1" s="1"/>
  <c r="AM919" i="3"/>
  <c r="B919" i="3" s="1"/>
  <c r="B919" i="1" s="1"/>
  <c r="AM918" i="3"/>
  <c r="B918" i="3" s="1"/>
  <c r="B918" i="1" s="1"/>
  <c r="AM917" i="3"/>
  <c r="B917" i="3" s="1"/>
  <c r="B917" i="1" s="1"/>
  <c r="AM916" i="3"/>
  <c r="B916" i="3" s="1"/>
  <c r="B916" i="1" s="1"/>
  <c r="AM915" i="3"/>
  <c r="B915" i="3" s="1"/>
  <c r="B915" i="1" s="1"/>
  <c r="AM914" i="3"/>
  <c r="B914" i="3" s="1"/>
  <c r="B914" i="1" s="1"/>
  <c r="AM913" i="3"/>
  <c r="B913" i="3" s="1"/>
  <c r="B913" i="1" s="1"/>
  <c r="AM912" i="3"/>
  <c r="B912" i="3" s="1"/>
  <c r="B912" i="1" s="1"/>
  <c r="AM910" i="3"/>
  <c r="B910" i="3" s="1"/>
  <c r="B910" i="1" s="1"/>
  <c r="AM906" i="3"/>
  <c r="B906" i="3" s="1"/>
  <c r="B906" i="1" s="1"/>
  <c r="AM902" i="3"/>
  <c r="B902" i="3" s="1"/>
  <c r="B902" i="1" s="1"/>
  <c r="AM898" i="3"/>
  <c r="B898" i="3" s="1"/>
  <c r="B898" i="1" s="1"/>
  <c r="AM894" i="3"/>
  <c r="B894" i="3" s="1"/>
  <c r="B894" i="1" s="1"/>
  <c r="AM890" i="3"/>
  <c r="B890" i="3" s="1"/>
  <c r="B890" i="1" s="1"/>
  <c r="AM886" i="3"/>
  <c r="B886" i="3" s="1"/>
  <c r="B886" i="1" s="1"/>
  <c r="AM882" i="3"/>
  <c r="B882" i="3" s="1"/>
  <c r="B882" i="1" s="1"/>
  <c r="AM878" i="3"/>
  <c r="B878" i="3" s="1"/>
  <c r="B878" i="1" s="1"/>
  <c r="AM874" i="3"/>
  <c r="B874" i="3" s="1"/>
  <c r="B874" i="1" s="1"/>
  <c r="AM870" i="3"/>
  <c r="B870" i="3" s="1"/>
  <c r="B870" i="1" s="1"/>
  <c r="AM866" i="3"/>
  <c r="B866" i="3" s="1"/>
  <c r="B866" i="1" s="1"/>
  <c r="AM862" i="3"/>
  <c r="B862" i="3" s="1"/>
  <c r="B862" i="1" s="1"/>
  <c r="AM858" i="3"/>
  <c r="B858" i="3" s="1"/>
  <c r="B858" i="1" s="1"/>
  <c r="AM854" i="3"/>
  <c r="B854" i="3" s="1"/>
  <c r="B854" i="1" s="1"/>
  <c r="AM850" i="3"/>
  <c r="B850" i="3" s="1"/>
  <c r="B850" i="1" s="1"/>
  <c r="AM846" i="3"/>
  <c r="B846" i="3" s="1"/>
  <c r="B846" i="1" s="1"/>
  <c r="AM842" i="3"/>
  <c r="B842" i="3" s="1"/>
  <c r="B842" i="1" s="1"/>
  <c r="AM838" i="3"/>
  <c r="B838" i="3" s="1"/>
  <c r="B838" i="1" s="1"/>
  <c r="AM834" i="3"/>
  <c r="B834" i="3" s="1"/>
  <c r="B834" i="1" s="1"/>
  <c r="AM830" i="3"/>
  <c r="B830" i="3" s="1"/>
  <c r="B830" i="1" s="1"/>
  <c r="AM826" i="3"/>
  <c r="B826" i="3" s="1"/>
  <c r="B826" i="1" s="1"/>
  <c r="AM825" i="3"/>
  <c r="B825" i="3" s="1"/>
  <c r="B825" i="1" s="1"/>
  <c r="AM824" i="3"/>
  <c r="B824" i="3" s="1"/>
  <c r="B824" i="1" s="1"/>
  <c r="AM823" i="3"/>
  <c r="B823" i="3" s="1"/>
  <c r="B823" i="1" s="1"/>
  <c r="AM822" i="3"/>
  <c r="B822" i="3" s="1"/>
  <c r="B822" i="1" s="1"/>
  <c r="AM821" i="3"/>
  <c r="B821" i="3" s="1"/>
  <c r="B821" i="1" s="1"/>
  <c r="AM820" i="3"/>
  <c r="B820" i="3" s="1"/>
  <c r="B820" i="1" s="1"/>
  <c r="AM819" i="3"/>
  <c r="B819" i="3" s="1"/>
  <c r="B819" i="1" s="1"/>
  <c r="AM818" i="3"/>
  <c r="B818" i="3" s="1"/>
  <c r="B818" i="1" s="1"/>
  <c r="AM817" i="3"/>
  <c r="B817" i="3" s="1"/>
  <c r="B817" i="1" s="1"/>
  <c r="AM816" i="3"/>
  <c r="B816" i="3" s="1"/>
  <c r="B816" i="1" s="1"/>
  <c r="AM815" i="3"/>
  <c r="B815" i="3" s="1"/>
  <c r="B815" i="1" s="1"/>
  <c r="AM814" i="3"/>
  <c r="B814" i="3" s="1"/>
  <c r="B814" i="1" s="1"/>
  <c r="AM813" i="3"/>
  <c r="B813" i="3" s="1"/>
  <c r="B813" i="1" s="1"/>
  <c r="AM812" i="3"/>
  <c r="B812" i="3" s="1"/>
  <c r="B812" i="1" s="1"/>
  <c r="AM811" i="3"/>
  <c r="B811" i="3" s="1"/>
  <c r="B811" i="1" s="1"/>
  <c r="AM810" i="3"/>
  <c r="B810" i="3" s="1"/>
  <c r="B810" i="1" s="1"/>
  <c r="AM809" i="3"/>
  <c r="B809" i="3" s="1"/>
  <c r="B809" i="1" s="1"/>
  <c r="AM808" i="3"/>
  <c r="B808" i="3" s="1"/>
  <c r="B808" i="1" s="1"/>
  <c r="AM807" i="3"/>
  <c r="B807" i="3" s="1"/>
  <c r="B807" i="1" s="1"/>
  <c r="AM806" i="3"/>
  <c r="B806" i="3" s="1"/>
  <c r="B806" i="1" s="1"/>
  <c r="AM805" i="3"/>
  <c r="B805" i="3" s="1"/>
  <c r="B805" i="1" s="1"/>
  <c r="AM804" i="3"/>
  <c r="B804" i="3" s="1"/>
  <c r="B804" i="1" s="1"/>
  <c r="AM803" i="3"/>
  <c r="B803" i="3" s="1"/>
  <c r="B803" i="1" s="1"/>
  <c r="AM909" i="3"/>
  <c r="B909" i="3" s="1"/>
  <c r="B909" i="1" s="1"/>
  <c r="AM907" i="3"/>
  <c r="B907" i="3" s="1"/>
  <c r="B907" i="1" s="1"/>
  <c r="AM900" i="3"/>
  <c r="B900" i="3" s="1"/>
  <c r="B900" i="1" s="1"/>
  <c r="AM893" i="3"/>
  <c r="B893" i="3" s="1"/>
  <c r="B893" i="1" s="1"/>
  <c r="AM891" i="3"/>
  <c r="B891" i="3" s="1"/>
  <c r="B891" i="1" s="1"/>
  <c r="AM884" i="3"/>
  <c r="B884" i="3" s="1"/>
  <c r="B884" i="1" s="1"/>
  <c r="AM877" i="3"/>
  <c r="B877" i="3" s="1"/>
  <c r="B877" i="1" s="1"/>
  <c r="AM875" i="3"/>
  <c r="B875" i="3" s="1"/>
  <c r="B875" i="1" s="1"/>
  <c r="AM868" i="3"/>
  <c r="B868" i="3" s="1"/>
  <c r="B868" i="1" s="1"/>
  <c r="AM861" i="3"/>
  <c r="B861" i="3" s="1"/>
  <c r="B861" i="1" s="1"/>
  <c r="AM859" i="3"/>
  <c r="B859" i="3" s="1"/>
  <c r="B859" i="1" s="1"/>
  <c r="AM852" i="3"/>
  <c r="B852" i="3" s="1"/>
  <c r="B852" i="1" s="1"/>
  <c r="AM845" i="3"/>
  <c r="B845" i="3" s="1"/>
  <c r="B845" i="1" s="1"/>
  <c r="AM843" i="3"/>
  <c r="B843" i="3" s="1"/>
  <c r="B843" i="1" s="1"/>
  <c r="AM836" i="3"/>
  <c r="B836" i="3" s="1"/>
  <c r="B836" i="1" s="1"/>
  <c r="AM829" i="3"/>
  <c r="B829" i="3" s="1"/>
  <c r="B829" i="1" s="1"/>
  <c r="AM827" i="3"/>
  <c r="B827" i="3" s="1"/>
  <c r="B827" i="1" s="1"/>
  <c r="AM905" i="3"/>
  <c r="B905" i="3" s="1"/>
  <c r="B905" i="1" s="1"/>
  <c r="AM903" i="3"/>
  <c r="B903" i="3" s="1"/>
  <c r="B903" i="1" s="1"/>
  <c r="AM896" i="3"/>
  <c r="B896" i="3" s="1"/>
  <c r="B896" i="1" s="1"/>
  <c r="AM889" i="3"/>
  <c r="B889" i="3" s="1"/>
  <c r="B889" i="1" s="1"/>
  <c r="AM887" i="3"/>
  <c r="B887" i="3" s="1"/>
  <c r="B887" i="1" s="1"/>
  <c r="AM880" i="3"/>
  <c r="B880" i="3" s="1"/>
  <c r="B880" i="1" s="1"/>
  <c r="AM873" i="3"/>
  <c r="B873" i="3" s="1"/>
  <c r="B873" i="1" s="1"/>
  <c r="AM871" i="3"/>
  <c r="B871" i="3" s="1"/>
  <c r="B871" i="1" s="1"/>
  <c r="AM864" i="3"/>
  <c r="B864" i="3" s="1"/>
  <c r="B864" i="1" s="1"/>
  <c r="AM857" i="3"/>
  <c r="B857" i="3" s="1"/>
  <c r="B857" i="1" s="1"/>
  <c r="AM855" i="3"/>
  <c r="B855" i="3" s="1"/>
  <c r="B855" i="1" s="1"/>
  <c r="AM848" i="3"/>
  <c r="B848" i="3" s="1"/>
  <c r="B848" i="1" s="1"/>
  <c r="AM899" i="3"/>
  <c r="B899" i="3" s="1"/>
  <c r="B899" i="1" s="1"/>
  <c r="AM892" i="3"/>
  <c r="B892" i="3" s="1"/>
  <c r="B892" i="1" s="1"/>
  <c r="AM885" i="3"/>
  <c r="B885" i="3" s="1"/>
  <c r="B885" i="1" s="1"/>
  <c r="AM867" i="3"/>
  <c r="B867" i="3" s="1"/>
  <c r="B867" i="1" s="1"/>
  <c r="AM860" i="3"/>
  <c r="B860" i="3" s="1"/>
  <c r="B860" i="1" s="1"/>
  <c r="AM853" i="3"/>
  <c r="B853" i="3" s="1"/>
  <c r="B853" i="1" s="1"/>
  <c r="AM841" i="3"/>
  <c r="B841" i="3" s="1"/>
  <c r="B841" i="1" s="1"/>
  <c r="AM911" i="3"/>
  <c r="B911" i="3" s="1"/>
  <c r="B911" i="1" s="1"/>
  <c r="AM901" i="3"/>
  <c r="B901" i="3" s="1"/>
  <c r="B901" i="1" s="1"/>
  <c r="AM897" i="3"/>
  <c r="B897" i="3" s="1"/>
  <c r="B897" i="1" s="1"/>
  <c r="AM863" i="3"/>
  <c r="B863" i="3" s="1"/>
  <c r="B863" i="1" s="1"/>
  <c r="AM849" i="3"/>
  <c r="B849" i="3" s="1"/>
  <c r="B849" i="1" s="1"/>
  <c r="AM835" i="3"/>
  <c r="B835" i="3" s="1"/>
  <c r="B835" i="1" s="1"/>
  <c r="AM832" i="3"/>
  <c r="B832" i="3" s="1"/>
  <c r="B832" i="1" s="1"/>
  <c r="AM888" i="3"/>
  <c r="B888" i="3" s="1"/>
  <c r="B888" i="1" s="1"/>
  <c r="AM881" i="3"/>
  <c r="B881" i="3" s="1"/>
  <c r="B881" i="1" s="1"/>
  <c r="AM869" i="3"/>
  <c r="B869" i="3" s="1"/>
  <c r="B869" i="1" s="1"/>
  <c r="AM856" i="3"/>
  <c r="B856" i="3" s="1"/>
  <c r="B856" i="1" s="1"/>
  <c r="AM844" i="3"/>
  <c r="B844" i="3" s="1"/>
  <c r="B844" i="1" s="1"/>
  <c r="AM840" i="3"/>
  <c r="B840" i="3" s="1"/>
  <c r="B840" i="1" s="1"/>
  <c r="AM831" i="3"/>
  <c r="B831" i="3" s="1"/>
  <c r="B831" i="1" s="1"/>
  <c r="AM904" i="3"/>
  <c r="B904" i="3" s="1"/>
  <c r="B904" i="1" s="1"/>
  <c r="AM879" i="3"/>
  <c r="B879" i="3" s="1"/>
  <c r="B879" i="1" s="1"/>
  <c r="AM872" i="3"/>
  <c r="B872" i="3" s="1"/>
  <c r="B872" i="1" s="1"/>
  <c r="AM847" i="3"/>
  <c r="B847" i="3" s="1"/>
  <c r="B847" i="1" s="1"/>
  <c r="AM876" i="3"/>
  <c r="B876" i="3" s="1"/>
  <c r="B876" i="1" s="1"/>
  <c r="AM865" i="3"/>
  <c r="B865" i="3" s="1"/>
  <c r="B865" i="1" s="1"/>
  <c r="AM851" i="3"/>
  <c r="B851" i="3" s="1"/>
  <c r="B851" i="1" s="1"/>
  <c r="AM833" i="3"/>
  <c r="B833" i="3" s="1"/>
  <c r="B833" i="1" s="1"/>
  <c r="AM839" i="3"/>
  <c r="B839" i="3" s="1"/>
  <c r="B839" i="1" s="1"/>
  <c r="AM908" i="3"/>
  <c r="B908" i="3" s="1"/>
  <c r="B908" i="1" s="1"/>
  <c r="AM883" i="3"/>
  <c r="B883" i="3" s="1"/>
  <c r="B883" i="1" s="1"/>
  <c r="AM837" i="3"/>
  <c r="B837" i="3" s="1"/>
  <c r="B837" i="1" s="1"/>
  <c r="AM828" i="3"/>
  <c r="B828" i="3" s="1"/>
  <c r="B828" i="1" s="1"/>
  <c r="AM895" i="3"/>
  <c r="B895" i="3" s="1"/>
  <c r="B895" i="1" s="1"/>
  <c r="AM401" i="3"/>
  <c r="B401" i="3" s="1"/>
  <c r="B401" i="1" s="1"/>
  <c r="AM399" i="3"/>
  <c r="B399" i="3" s="1"/>
  <c r="B399" i="1" s="1"/>
  <c r="AM397" i="3"/>
  <c r="B397" i="3" s="1"/>
  <c r="B397" i="1" s="1"/>
  <c r="AM395" i="3"/>
  <c r="B395" i="3" s="1"/>
  <c r="B395" i="1" s="1"/>
  <c r="AM393" i="3"/>
  <c r="B393" i="3" s="1"/>
  <c r="B393" i="1" s="1"/>
  <c r="AM391" i="3"/>
  <c r="B391" i="3" s="1"/>
  <c r="B391" i="1" s="1"/>
  <c r="AM389" i="3"/>
  <c r="B389" i="3" s="1"/>
  <c r="B389" i="1" s="1"/>
  <c r="AM387" i="3"/>
  <c r="B387" i="3" s="1"/>
  <c r="B387" i="1" s="1"/>
  <c r="AM385" i="3"/>
  <c r="B385" i="3" s="1"/>
  <c r="B385" i="1" s="1"/>
  <c r="AM383" i="3"/>
  <c r="B383" i="3" s="1"/>
  <c r="B383" i="1" s="1"/>
  <c r="AM381" i="3"/>
  <c r="B381" i="3" s="1"/>
  <c r="B381" i="1" s="1"/>
  <c r="AM379" i="3"/>
  <c r="B379" i="3" s="1"/>
  <c r="B379" i="1" s="1"/>
  <c r="AM377" i="3"/>
  <c r="B377" i="3" s="1"/>
  <c r="B377" i="1" s="1"/>
  <c r="AM375" i="3"/>
  <c r="B375" i="3" s="1"/>
  <c r="B375" i="1" s="1"/>
  <c r="AM373" i="3"/>
  <c r="B373" i="3" s="1"/>
  <c r="B373" i="1" s="1"/>
  <c r="AM371" i="3"/>
  <c r="B371" i="3" s="1"/>
  <c r="B371" i="1" s="1"/>
  <c r="AM369" i="3"/>
  <c r="B369" i="3" s="1"/>
  <c r="B369" i="1" s="1"/>
  <c r="AM367" i="3"/>
  <c r="B367" i="3" s="1"/>
  <c r="B367" i="1" s="1"/>
  <c r="AM365" i="3"/>
  <c r="B365" i="3" s="1"/>
  <c r="B365" i="1" s="1"/>
  <c r="AM363" i="3"/>
  <c r="B363" i="3" s="1"/>
  <c r="B363" i="1" s="1"/>
  <c r="AM361" i="3"/>
  <c r="B361" i="3" s="1"/>
  <c r="B361" i="1" s="1"/>
  <c r="AM359" i="3"/>
  <c r="B359" i="3" s="1"/>
  <c r="B359" i="1" s="1"/>
  <c r="AM357" i="3"/>
  <c r="B357" i="3" s="1"/>
  <c r="B357" i="1" s="1"/>
  <c r="AM355" i="3"/>
  <c r="B355" i="3" s="1"/>
  <c r="B355" i="1" s="1"/>
  <c r="AM353" i="3"/>
  <c r="B353" i="3" s="1"/>
  <c r="B353" i="1" s="1"/>
  <c r="AM351" i="3"/>
  <c r="B351" i="3" s="1"/>
  <c r="B351" i="1" s="1"/>
  <c r="AM349" i="3"/>
  <c r="B349" i="3" s="1"/>
  <c r="B349" i="1" s="1"/>
  <c r="AM347" i="3"/>
  <c r="B347" i="3" s="1"/>
  <c r="B347" i="1" s="1"/>
  <c r="AM345" i="3"/>
  <c r="B345" i="3" s="1"/>
  <c r="B345" i="1" s="1"/>
  <c r="AM343" i="3"/>
  <c r="B343" i="3" s="1"/>
  <c r="B343" i="1" s="1"/>
  <c r="AM341" i="3"/>
  <c r="B341" i="3" s="1"/>
  <c r="B341" i="1" s="1"/>
  <c r="AM339" i="3"/>
  <c r="B339" i="3" s="1"/>
  <c r="B339" i="1" s="1"/>
  <c r="AM358" i="3"/>
  <c r="B358" i="3" s="1"/>
  <c r="B358" i="1" s="1"/>
  <c r="AM350" i="3"/>
  <c r="B350" i="3" s="1"/>
  <c r="B350" i="1" s="1"/>
  <c r="AM342" i="3"/>
  <c r="B342" i="3" s="1"/>
  <c r="B342" i="1" s="1"/>
  <c r="AM337" i="3"/>
  <c r="B337" i="3" s="1"/>
  <c r="B337" i="1" s="1"/>
  <c r="AM333" i="3"/>
  <c r="B333" i="3" s="1"/>
  <c r="B333" i="1" s="1"/>
  <c r="AM329" i="3"/>
  <c r="B329" i="3" s="1"/>
  <c r="B329" i="1" s="1"/>
  <c r="AM325" i="3"/>
  <c r="B325" i="3" s="1"/>
  <c r="B325" i="1" s="1"/>
  <c r="AM321" i="3"/>
  <c r="B321" i="3" s="1"/>
  <c r="B321" i="1" s="1"/>
  <c r="AM317" i="3"/>
  <c r="B317" i="3" s="1"/>
  <c r="B317" i="1" s="1"/>
  <c r="AM313" i="3"/>
  <c r="B313" i="3" s="1"/>
  <c r="B313" i="1" s="1"/>
  <c r="AM309" i="3"/>
  <c r="B309" i="3" s="1"/>
  <c r="B309" i="1" s="1"/>
  <c r="AM305" i="3"/>
  <c r="B305" i="3" s="1"/>
  <c r="B305" i="1" s="1"/>
  <c r="AM301" i="3"/>
  <c r="B301" i="3" s="1"/>
  <c r="B301" i="1" s="1"/>
  <c r="AM297" i="3"/>
  <c r="B297" i="3" s="1"/>
  <c r="B297" i="1" s="1"/>
  <c r="AM293" i="3"/>
  <c r="B293" i="3" s="1"/>
  <c r="B293" i="1" s="1"/>
  <c r="AM289" i="3"/>
  <c r="B289" i="3" s="1"/>
  <c r="B289" i="1" s="1"/>
  <c r="AM285" i="3"/>
  <c r="B285" i="3" s="1"/>
  <c r="B285" i="1" s="1"/>
  <c r="AM281" i="3"/>
  <c r="B281" i="3" s="1"/>
  <c r="B281" i="1" s="1"/>
  <c r="AM277" i="3"/>
  <c r="B277" i="3" s="1"/>
  <c r="B277" i="1" s="1"/>
  <c r="AM273" i="3"/>
  <c r="B273" i="3" s="1"/>
  <c r="B273" i="1" s="1"/>
  <c r="AM269" i="3"/>
  <c r="B269" i="3" s="1"/>
  <c r="B269" i="1" s="1"/>
  <c r="AM265" i="3"/>
  <c r="B265" i="3" s="1"/>
  <c r="B265" i="1" s="1"/>
  <c r="AM261" i="3"/>
  <c r="B261" i="3" s="1"/>
  <c r="B261" i="1" s="1"/>
  <c r="AM257" i="3"/>
  <c r="B257" i="3" s="1"/>
  <c r="B257" i="1" s="1"/>
  <c r="AM253" i="3"/>
  <c r="B253" i="3" s="1"/>
  <c r="B253" i="1" s="1"/>
  <c r="AM249" i="3"/>
  <c r="B249" i="3" s="1"/>
  <c r="B249" i="1" s="1"/>
  <c r="AM245" i="3"/>
  <c r="B245" i="3" s="1"/>
  <c r="B245" i="1" s="1"/>
  <c r="AM241" i="3"/>
  <c r="B241" i="3" s="1"/>
  <c r="B241" i="1" s="1"/>
  <c r="AM237" i="3"/>
  <c r="B237" i="3" s="1"/>
  <c r="B237" i="1" s="1"/>
  <c r="AM233" i="3"/>
  <c r="B233" i="3" s="1"/>
  <c r="B233" i="1" s="1"/>
  <c r="AM229" i="3"/>
  <c r="B229" i="3" s="1"/>
  <c r="B229" i="1" s="1"/>
  <c r="AM225" i="3"/>
  <c r="B225" i="3" s="1"/>
  <c r="B225" i="1" s="1"/>
  <c r="AM221" i="3"/>
  <c r="B221" i="3" s="1"/>
  <c r="B221" i="1" s="1"/>
  <c r="AM217" i="3"/>
  <c r="B217" i="3" s="1"/>
  <c r="B217" i="1" s="1"/>
  <c r="AM213" i="3"/>
  <c r="B213" i="3" s="1"/>
  <c r="B213" i="1" s="1"/>
  <c r="AM209" i="3"/>
  <c r="B209" i="3" s="1"/>
  <c r="B209" i="1" s="1"/>
  <c r="AM205" i="3"/>
  <c r="B205" i="3" s="1"/>
  <c r="B205" i="1" s="1"/>
  <c r="AM400" i="3"/>
  <c r="B400" i="3" s="1"/>
  <c r="B400" i="1" s="1"/>
  <c r="AM396" i="3"/>
  <c r="B396" i="3" s="1"/>
  <c r="B396" i="1" s="1"/>
  <c r="AM392" i="3"/>
  <c r="B392" i="3" s="1"/>
  <c r="B392" i="1" s="1"/>
  <c r="AM388" i="3"/>
  <c r="B388" i="3" s="1"/>
  <c r="B388" i="1" s="1"/>
  <c r="AM384" i="3"/>
  <c r="B384" i="3" s="1"/>
  <c r="B384" i="1" s="1"/>
  <c r="AM380" i="3"/>
  <c r="B380" i="3" s="1"/>
  <c r="B380" i="1" s="1"/>
  <c r="AM376" i="3"/>
  <c r="B376" i="3" s="1"/>
  <c r="B376" i="1" s="1"/>
  <c r="AM372" i="3"/>
  <c r="B372" i="3" s="1"/>
  <c r="B372" i="1" s="1"/>
  <c r="AM368" i="3"/>
  <c r="B368" i="3" s="1"/>
  <c r="B368" i="1" s="1"/>
  <c r="AM364" i="3"/>
  <c r="B364" i="3" s="1"/>
  <c r="B364" i="1" s="1"/>
  <c r="AM360" i="3"/>
  <c r="B360" i="3" s="1"/>
  <c r="B360" i="1" s="1"/>
  <c r="AM352" i="3"/>
  <c r="B352" i="3" s="1"/>
  <c r="B352" i="1" s="1"/>
  <c r="AM344" i="3"/>
  <c r="B344" i="3" s="1"/>
  <c r="B344" i="1" s="1"/>
  <c r="AM334" i="3"/>
  <c r="B334" i="3" s="1"/>
  <c r="B334" i="1" s="1"/>
  <c r="AM330" i="3"/>
  <c r="B330" i="3" s="1"/>
  <c r="B330" i="1" s="1"/>
  <c r="AM326" i="3"/>
  <c r="B326" i="3" s="1"/>
  <c r="B326" i="1" s="1"/>
  <c r="AM322" i="3"/>
  <c r="B322" i="3" s="1"/>
  <c r="B322" i="1" s="1"/>
  <c r="AM318" i="3"/>
  <c r="B318" i="3" s="1"/>
  <c r="B318" i="1" s="1"/>
  <c r="AM314" i="3"/>
  <c r="B314" i="3" s="1"/>
  <c r="B314" i="1" s="1"/>
  <c r="AM310" i="3"/>
  <c r="B310" i="3" s="1"/>
  <c r="B310" i="1" s="1"/>
  <c r="AM306" i="3"/>
  <c r="B306" i="3" s="1"/>
  <c r="B306" i="1" s="1"/>
  <c r="AM302" i="3"/>
  <c r="B302" i="3" s="1"/>
  <c r="B302" i="1" s="1"/>
  <c r="AM298" i="3"/>
  <c r="B298" i="3" s="1"/>
  <c r="B298" i="1" s="1"/>
  <c r="AM294" i="3"/>
  <c r="B294" i="3" s="1"/>
  <c r="B294" i="1" s="1"/>
  <c r="AM290" i="3"/>
  <c r="B290" i="3" s="1"/>
  <c r="B290" i="1" s="1"/>
  <c r="AM286" i="3"/>
  <c r="B286" i="3" s="1"/>
  <c r="B286" i="1" s="1"/>
  <c r="AM282" i="3"/>
  <c r="B282" i="3" s="1"/>
  <c r="B282" i="1" s="1"/>
  <c r="AM278" i="3"/>
  <c r="B278" i="3" s="1"/>
  <c r="B278" i="1" s="1"/>
  <c r="AM274" i="3"/>
  <c r="B274" i="3" s="1"/>
  <c r="B274" i="1" s="1"/>
  <c r="AM270" i="3"/>
  <c r="B270" i="3" s="1"/>
  <c r="B270" i="1" s="1"/>
  <c r="AM266" i="3"/>
  <c r="B266" i="3" s="1"/>
  <c r="B266" i="1" s="1"/>
  <c r="AM262" i="3"/>
  <c r="B262" i="3" s="1"/>
  <c r="B262" i="1" s="1"/>
  <c r="AM258" i="3"/>
  <c r="B258" i="3" s="1"/>
  <c r="B258" i="1" s="1"/>
  <c r="AM254" i="3"/>
  <c r="B254" i="3" s="1"/>
  <c r="B254" i="1" s="1"/>
  <c r="AM250" i="3"/>
  <c r="B250" i="3" s="1"/>
  <c r="B250" i="1" s="1"/>
  <c r="AM246" i="3"/>
  <c r="B246" i="3" s="1"/>
  <c r="B246" i="1" s="1"/>
  <c r="AM242" i="3"/>
  <c r="B242" i="3" s="1"/>
  <c r="B242" i="1" s="1"/>
  <c r="AM238" i="3"/>
  <c r="B238" i="3" s="1"/>
  <c r="B238" i="1" s="1"/>
  <c r="AM234" i="3"/>
  <c r="B234" i="3" s="1"/>
  <c r="B234" i="1" s="1"/>
  <c r="AM230" i="3"/>
  <c r="B230" i="3" s="1"/>
  <c r="B230" i="1" s="1"/>
  <c r="AM226" i="3"/>
  <c r="B226" i="3" s="1"/>
  <c r="B226" i="1" s="1"/>
  <c r="AM222" i="3"/>
  <c r="B222" i="3" s="1"/>
  <c r="B222" i="1" s="1"/>
  <c r="AM218" i="3"/>
  <c r="B218" i="3" s="1"/>
  <c r="B218" i="1" s="1"/>
  <c r="AM214" i="3"/>
  <c r="B214" i="3" s="1"/>
  <c r="B214" i="1" s="1"/>
  <c r="AM210" i="3"/>
  <c r="B210" i="3" s="1"/>
  <c r="B210" i="1" s="1"/>
  <c r="AM206" i="3"/>
  <c r="B206" i="3" s="1"/>
  <c r="B206" i="1" s="1"/>
  <c r="AM346" i="3"/>
  <c r="B346" i="3" s="1"/>
  <c r="B346" i="1" s="1"/>
  <c r="AM331" i="3"/>
  <c r="B331" i="3" s="1"/>
  <c r="B331" i="1" s="1"/>
  <c r="AM323" i="3"/>
  <c r="B323" i="3" s="1"/>
  <c r="B323" i="1" s="1"/>
  <c r="AM315" i="3"/>
  <c r="B315" i="3" s="1"/>
  <c r="B315" i="1" s="1"/>
  <c r="AM307" i="3"/>
  <c r="B307" i="3" s="1"/>
  <c r="B307" i="1" s="1"/>
  <c r="AM299" i="3"/>
  <c r="B299" i="3" s="1"/>
  <c r="B299" i="1" s="1"/>
  <c r="AM291" i="3"/>
  <c r="B291" i="3" s="1"/>
  <c r="B291" i="1" s="1"/>
  <c r="AM283" i="3"/>
  <c r="B283" i="3" s="1"/>
  <c r="B283" i="1" s="1"/>
  <c r="AM275" i="3"/>
  <c r="B275" i="3" s="1"/>
  <c r="B275" i="1" s="1"/>
  <c r="AM267" i="3"/>
  <c r="B267" i="3" s="1"/>
  <c r="B267" i="1" s="1"/>
  <c r="AM259" i="3"/>
  <c r="B259" i="3" s="1"/>
  <c r="B259" i="1" s="1"/>
  <c r="AM251" i="3"/>
  <c r="B251" i="3" s="1"/>
  <c r="B251" i="1" s="1"/>
  <c r="AM243" i="3"/>
  <c r="B243" i="3" s="1"/>
  <c r="B243" i="1" s="1"/>
  <c r="AM235" i="3"/>
  <c r="B235" i="3" s="1"/>
  <c r="B235" i="1" s="1"/>
  <c r="AM227" i="3"/>
  <c r="B227" i="3" s="1"/>
  <c r="B227" i="1" s="1"/>
  <c r="AM219" i="3"/>
  <c r="B219" i="3" s="1"/>
  <c r="B219" i="1" s="1"/>
  <c r="AM211" i="3"/>
  <c r="B211" i="3" s="1"/>
  <c r="B211" i="1" s="1"/>
  <c r="AM203" i="3"/>
  <c r="B203" i="3" s="1"/>
  <c r="B203" i="1" s="1"/>
  <c r="AM402" i="3"/>
  <c r="B402" i="3" s="1"/>
  <c r="B402" i="1" s="1"/>
  <c r="AM394" i="3"/>
  <c r="B394" i="3" s="1"/>
  <c r="B394" i="1" s="1"/>
  <c r="AM386" i="3"/>
  <c r="B386" i="3" s="1"/>
  <c r="B386" i="1" s="1"/>
  <c r="AM378" i="3"/>
  <c r="B378" i="3" s="1"/>
  <c r="B378" i="1" s="1"/>
  <c r="AM370" i="3"/>
  <c r="B370" i="3" s="1"/>
  <c r="B370" i="1" s="1"/>
  <c r="AM362" i="3"/>
  <c r="B362" i="3" s="1"/>
  <c r="B362" i="1" s="1"/>
  <c r="AM356" i="3"/>
  <c r="B356" i="3" s="1"/>
  <c r="B356" i="1" s="1"/>
  <c r="AM340" i="3"/>
  <c r="B340" i="3" s="1"/>
  <c r="B340" i="1" s="1"/>
  <c r="AM336" i="3"/>
  <c r="B336" i="3" s="1"/>
  <c r="B336" i="1" s="1"/>
  <c r="AM328" i="3"/>
  <c r="B328" i="3" s="1"/>
  <c r="B328" i="1" s="1"/>
  <c r="AM320" i="3"/>
  <c r="B320" i="3" s="1"/>
  <c r="B320" i="1" s="1"/>
  <c r="AM312" i="3"/>
  <c r="B312" i="3" s="1"/>
  <c r="B312" i="1" s="1"/>
  <c r="AM304" i="3"/>
  <c r="B304" i="3" s="1"/>
  <c r="B304" i="1" s="1"/>
  <c r="AM296" i="3"/>
  <c r="B296" i="3" s="1"/>
  <c r="B296" i="1" s="1"/>
  <c r="AM288" i="3"/>
  <c r="B288" i="3" s="1"/>
  <c r="B288" i="1" s="1"/>
  <c r="AM280" i="3"/>
  <c r="B280" i="3" s="1"/>
  <c r="B280" i="1" s="1"/>
  <c r="AM272" i="3"/>
  <c r="B272" i="3" s="1"/>
  <c r="B272" i="1" s="1"/>
  <c r="AM264" i="3"/>
  <c r="B264" i="3" s="1"/>
  <c r="B264" i="1" s="1"/>
  <c r="AM256" i="3"/>
  <c r="B256" i="3" s="1"/>
  <c r="B256" i="1" s="1"/>
  <c r="AM248" i="3"/>
  <c r="B248" i="3" s="1"/>
  <c r="B248" i="1" s="1"/>
  <c r="AM240" i="3"/>
  <c r="B240" i="3" s="1"/>
  <c r="B240" i="1" s="1"/>
  <c r="AM232" i="3"/>
  <c r="B232" i="3" s="1"/>
  <c r="B232" i="1" s="1"/>
  <c r="AM224" i="3"/>
  <c r="B224" i="3" s="1"/>
  <c r="B224" i="1" s="1"/>
  <c r="AM216" i="3"/>
  <c r="B216" i="3" s="1"/>
  <c r="B216" i="1" s="1"/>
  <c r="AM208" i="3"/>
  <c r="B208" i="3" s="1"/>
  <c r="B208" i="1" s="1"/>
  <c r="AM354" i="3"/>
  <c r="B354" i="3" s="1"/>
  <c r="B354" i="1" s="1"/>
  <c r="AM335" i="3"/>
  <c r="B335" i="3" s="1"/>
  <c r="B335" i="1" s="1"/>
  <c r="AM319" i="3"/>
  <c r="B319" i="3" s="1"/>
  <c r="B319" i="1" s="1"/>
  <c r="AM303" i="3"/>
  <c r="B303" i="3" s="1"/>
  <c r="B303" i="1" s="1"/>
  <c r="AM287" i="3"/>
  <c r="B287" i="3" s="1"/>
  <c r="B287" i="1" s="1"/>
  <c r="AM271" i="3"/>
  <c r="B271" i="3" s="1"/>
  <c r="B271" i="1" s="1"/>
  <c r="AM255" i="3"/>
  <c r="B255" i="3" s="1"/>
  <c r="B255" i="1" s="1"/>
  <c r="AM239" i="3"/>
  <c r="B239" i="3" s="1"/>
  <c r="B239" i="1" s="1"/>
  <c r="AM223" i="3"/>
  <c r="B223" i="3" s="1"/>
  <c r="B223" i="1" s="1"/>
  <c r="AM207" i="3"/>
  <c r="B207" i="3" s="1"/>
  <c r="B207" i="1" s="1"/>
  <c r="AM398" i="3"/>
  <c r="B398" i="3" s="1"/>
  <c r="B398" i="1" s="1"/>
  <c r="AM382" i="3"/>
  <c r="B382" i="3" s="1"/>
  <c r="B382" i="1" s="1"/>
  <c r="AM366" i="3"/>
  <c r="B366" i="3" s="1"/>
  <c r="B366" i="1" s="1"/>
  <c r="AM324" i="3"/>
  <c r="B324" i="3" s="1"/>
  <c r="B324" i="1" s="1"/>
  <c r="AM308" i="3"/>
  <c r="B308" i="3" s="1"/>
  <c r="B308" i="1" s="1"/>
  <c r="AM292" i="3"/>
  <c r="B292" i="3" s="1"/>
  <c r="B292" i="1" s="1"/>
  <c r="AM276" i="3"/>
  <c r="B276" i="3" s="1"/>
  <c r="B276" i="1" s="1"/>
  <c r="AM260" i="3"/>
  <c r="B260" i="3" s="1"/>
  <c r="B260" i="1" s="1"/>
  <c r="AM244" i="3"/>
  <c r="B244" i="3" s="1"/>
  <c r="B244" i="1" s="1"/>
  <c r="AM228" i="3"/>
  <c r="B228" i="3" s="1"/>
  <c r="B228" i="1" s="1"/>
  <c r="AM212" i="3"/>
  <c r="B212" i="3" s="1"/>
  <c r="B212" i="1" s="1"/>
  <c r="AM338" i="3"/>
  <c r="B338" i="3" s="1"/>
  <c r="B338" i="1" s="1"/>
  <c r="AM327" i="3"/>
  <c r="B327" i="3" s="1"/>
  <c r="B327" i="1" s="1"/>
  <c r="AM311" i="3"/>
  <c r="B311" i="3" s="1"/>
  <c r="B311" i="1" s="1"/>
  <c r="AM295" i="3"/>
  <c r="B295" i="3" s="1"/>
  <c r="B295" i="1" s="1"/>
  <c r="AM279" i="3"/>
  <c r="B279" i="3" s="1"/>
  <c r="B279" i="1" s="1"/>
  <c r="AM263" i="3"/>
  <c r="B263" i="3" s="1"/>
  <c r="B263" i="1" s="1"/>
  <c r="AM247" i="3"/>
  <c r="B247" i="3" s="1"/>
  <c r="B247" i="1" s="1"/>
  <c r="AM231" i="3"/>
  <c r="B231" i="3" s="1"/>
  <c r="B231" i="1" s="1"/>
  <c r="AM215" i="3"/>
  <c r="B215" i="3" s="1"/>
  <c r="B215" i="1" s="1"/>
  <c r="AM348" i="3"/>
  <c r="B348" i="3" s="1"/>
  <c r="B348" i="1" s="1"/>
  <c r="AM300" i="3"/>
  <c r="B300" i="3" s="1"/>
  <c r="B300" i="1" s="1"/>
  <c r="AM236" i="3"/>
  <c r="B236" i="3" s="1"/>
  <c r="B236" i="1" s="1"/>
  <c r="AM390" i="3"/>
  <c r="B390" i="3" s="1"/>
  <c r="B390" i="1" s="1"/>
  <c r="AM252" i="3"/>
  <c r="B252" i="3" s="1"/>
  <c r="B252" i="1" s="1"/>
  <c r="AM332" i="3"/>
  <c r="B332" i="3" s="1"/>
  <c r="B332" i="1" s="1"/>
  <c r="AM268" i="3"/>
  <c r="B268" i="3" s="1"/>
  <c r="B268" i="1" s="1"/>
  <c r="AM284" i="3"/>
  <c r="B284" i="3" s="1"/>
  <c r="B284" i="1" s="1"/>
  <c r="AM220" i="3"/>
  <c r="B220" i="3" s="1"/>
  <c r="B220" i="1" s="1"/>
  <c r="AM316" i="3"/>
  <c r="B316" i="3" s="1"/>
  <c r="B316" i="1" s="1"/>
  <c r="AM374" i="3"/>
  <c r="B374" i="3" s="1"/>
  <c r="B374" i="1" s="1"/>
  <c r="AM204" i="3"/>
  <c r="B204" i="3" s="1"/>
  <c r="B204" i="1" s="1"/>
  <c r="AR436" i="3" l="1"/>
  <c r="H436" i="3" s="1"/>
  <c r="B435" i="2" s="1"/>
  <c r="AR440" i="3"/>
  <c r="H440" i="3" s="1"/>
  <c r="B439" i="2" s="1"/>
  <c r="AR444" i="3"/>
  <c r="H444" i="3" s="1"/>
  <c r="B443" i="2" s="1"/>
  <c r="AR448" i="3"/>
  <c r="H448" i="3" s="1"/>
  <c r="B447" i="2" s="1"/>
  <c r="AR502" i="3"/>
  <c r="H502" i="3" s="1"/>
  <c r="B501" i="2" s="1"/>
  <c r="AR506" i="3"/>
  <c r="H506" i="3" s="1"/>
  <c r="B505" i="2" s="1"/>
  <c r="AR760" i="3"/>
  <c r="H760" i="3" s="1"/>
  <c r="B759" i="2" s="1"/>
  <c r="AR783" i="3"/>
  <c r="H783" i="3" s="1"/>
  <c r="B782" i="2" s="1"/>
  <c r="AR797" i="3"/>
  <c r="H797" i="3" s="1"/>
  <c r="B796" i="2" s="1"/>
  <c r="AR930" i="3"/>
  <c r="H930" i="3" s="1"/>
  <c r="B929" i="2" s="1"/>
  <c r="AR1027" i="3"/>
  <c r="H1027" i="3" s="1"/>
  <c r="B1026" i="2" s="1"/>
  <c r="AR511" i="3"/>
  <c r="H511" i="3" s="1"/>
  <c r="B510" i="2" s="1"/>
  <c r="AR515" i="3"/>
  <c r="H515" i="3" s="1"/>
  <c r="B514" i="2" s="1"/>
  <c r="AR519" i="3"/>
  <c r="H519" i="3" s="1"/>
  <c r="B518" i="2" s="1"/>
  <c r="AR523" i="3"/>
  <c r="H523" i="3" s="1"/>
  <c r="B522" i="2" s="1"/>
  <c r="AR527" i="3"/>
  <c r="H527" i="3" s="1"/>
  <c r="B526" i="2" s="1"/>
  <c r="AR531" i="3"/>
  <c r="H531" i="3" s="1"/>
  <c r="B530" i="2" s="1"/>
  <c r="AR535" i="3"/>
  <c r="H535" i="3" s="1"/>
  <c r="B534" i="2" s="1"/>
  <c r="AR539" i="3"/>
  <c r="H539" i="3" s="1"/>
  <c r="B538" i="2" s="1"/>
  <c r="AR543" i="3"/>
  <c r="H543" i="3" s="1"/>
  <c r="B542" i="2" s="1"/>
  <c r="AR547" i="3"/>
  <c r="H547" i="3" s="1"/>
  <c r="B546" i="2" s="1"/>
  <c r="AR551" i="3"/>
  <c r="H551" i="3" s="1"/>
  <c r="B550" i="2" s="1"/>
  <c r="AR555" i="3"/>
  <c r="H555" i="3" s="1"/>
  <c r="B554" i="2" s="1"/>
  <c r="AR559" i="3"/>
  <c r="H559" i="3" s="1"/>
  <c r="B558" i="2" s="1"/>
  <c r="AR563" i="3"/>
  <c r="H563" i="3" s="1"/>
  <c r="B562" i="2" s="1"/>
  <c r="AR567" i="3"/>
  <c r="H567" i="3" s="1"/>
  <c r="B566" i="2" s="1"/>
  <c r="AR571" i="3"/>
  <c r="H571" i="3" s="1"/>
  <c r="B570" i="2" s="1"/>
  <c r="AR575" i="3"/>
  <c r="H575" i="3" s="1"/>
  <c r="B574" i="2" s="1"/>
  <c r="AR579" i="3"/>
  <c r="H579" i="3" s="1"/>
  <c r="B578" i="2" s="1"/>
  <c r="AR583" i="3"/>
  <c r="H583" i="3" s="1"/>
  <c r="B582" i="2" s="1"/>
  <c r="AR587" i="3"/>
  <c r="H587" i="3" s="1"/>
  <c r="B586" i="2" s="1"/>
  <c r="AR591" i="3"/>
  <c r="H591" i="3" s="1"/>
  <c r="B590" i="2" s="1"/>
  <c r="AR595" i="3"/>
  <c r="H595" i="3" s="1"/>
  <c r="B594" i="2" s="1"/>
  <c r="AR599" i="3"/>
  <c r="H599" i="3" s="1"/>
  <c r="B598" i="2" s="1"/>
  <c r="AR603" i="3"/>
  <c r="H603" i="3" s="1"/>
  <c r="B602" i="2" s="1"/>
  <c r="AR607" i="3"/>
  <c r="H607" i="3" s="1"/>
  <c r="B606" i="2" s="1"/>
  <c r="AR611" i="3"/>
  <c r="H611" i="3" s="1"/>
  <c r="B610" i="2" s="1"/>
  <c r="AR615" i="3"/>
  <c r="H615" i="3" s="1"/>
  <c r="B614" i="2" s="1"/>
  <c r="AR619" i="3"/>
  <c r="H619" i="3" s="1"/>
  <c r="B618" i="2" s="1"/>
  <c r="AR623" i="3"/>
  <c r="H623" i="3" s="1"/>
  <c r="B622" i="2" s="1"/>
  <c r="AR627" i="3"/>
  <c r="H627" i="3" s="1"/>
  <c r="B626" i="2" s="1"/>
  <c r="AR631" i="3"/>
  <c r="H631" i="3" s="1"/>
  <c r="B630" i="2" s="1"/>
  <c r="AR635" i="3"/>
  <c r="H635" i="3" s="1"/>
  <c r="B634" i="2" s="1"/>
  <c r="AR639" i="3"/>
  <c r="H639" i="3" s="1"/>
  <c r="B638" i="2" s="1"/>
  <c r="AR643" i="3"/>
  <c r="H643" i="3" s="1"/>
  <c r="B642" i="2" s="1"/>
  <c r="AR647" i="3"/>
  <c r="H647" i="3" s="1"/>
  <c r="B646" i="2" s="1"/>
  <c r="AR651" i="3"/>
  <c r="H651" i="3" s="1"/>
  <c r="B650" i="2" s="1"/>
  <c r="AR655" i="3"/>
  <c r="H655" i="3" s="1"/>
  <c r="B654" i="2" s="1"/>
  <c r="AR659" i="3"/>
  <c r="H659" i="3" s="1"/>
  <c r="B658" i="2" s="1"/>
  <c r="AR663" i="3"/>
  <c r="H663" i="3" s="1"/>
  <c r="B662" i="2" s="1"/>
  <c r="AR667" i="3"/>
  <c r="H667" i="3" s="1"/>
  <c r="B666" i="2" s="1"/>
  <c r="AR671" i="3"/>
  <c r="H671" i="3" s="1"/>
  <c r="B670" i="2" s="1"/>
  <c r="AR675" i="3"/>
  <c r="H675" i="3" s="1"/>
  <c r="B674" i="2" s="1"/>
  <c r="AR679" i="3"/>
  <c r="H679" i="3" s="1"/>
  <c r="B678" i="2" s="1"/>
  <c r="AR683" i="3"/>
  <c r="H683" i="3" s="1"/>
  <c r="B682" i="2" s="1"/>
  <c r="AR687" i="3"/>
  <c r="H687" i="3" s="1"/>
  <c r="B686" i="2" s="1"/>
  <c r="AR691" i="3"/>
  <c r="H691" i="3" s="1"/>
  <c r="B690" i="2" s="1"/>
  <c r="AR695" i="3"/>
  <c r="H695" i="3" s="1"/>
  <c r="B694" i="2" s="1"/>
  <c r="AR699" i="3"/>
  <c r="H699" i="3" s="1"/>
  <c r="B698" i="2" s="1"/>
  <c r="AR703" i="3"/>
  <c r="H703" i="3" s="1"/>
  <c r="B702" i="2" s="1"/>
  <c r="AR707" i="3"/>
  <c r="H707" i="3" s="1"/>
  <c r="B706" i="2" s="1"/>
  <c r="AR711" i="3"/>
  <c r="H711" i="3" s="1"/>
  <c r="B710" i="2" s="1"/>
  <c r="AR715" i="3"/>
  <c r="H715" i="3" s="1"/>
  <c r="B714" i="2" s="1"/>
  <c r="AR719" i="3"/>
  <c r="H719" i="3" s="1"/>
  <c r="B718" i="2" s="1"/>
  <c r="AR723" i="3"/>
  <c r="H723" i="3" s="1"/>
  <c r="B722" i="2" s="1"/>
  <c r="AR727" i="3"/>
  <c r="H727" i="3" s="1"/>
  <c r="B726" i="2" s="1"/>
  <c r="AR731" i="3"/>
  <c r="H731" i="3" s="1"/>
  <c r="B730" i="2" s="1"/>
  <c r="AR735" i="3"/>
  <c r="H735" i="3" s="1"/>
  <c r="B734" i="2" s="1"/>
  <c r="AR740" i="3"/>
  <c r="H740" i="3" s="1"/>
  <c r="B739" i="2" s="1"/>
  <c r="AR757" i="3"/>
  <c r="H757" i="3" s="1"/>
  <c r="B756" i="2" s="1"/>
  <c r="AR791" i="3"/>
  <c r="H791" i="3" s="1"/>
  <c r="B790" i="2" s="1"/>
  <c r="AR928" i="3"/>
  <c r="H928" i="3" s="1"/>
  <c r="B927" i="2" s="1"/>
  <c r="AR1107" i="3"/>
  <c r="H1107" i="3" s="1"/>
  <c r="B1106" i="2" s="1"/>
  <c r="AR979" i="3"/>
  <c r="H979" i="3" s="1"/>
  <c r="B978" i="2" s="1"/>
  <c r="AR1075" i="3"/>
  <c r="H1075" i="3" s="1"/>
  <c r="B1074" i="2" s="1"/>
  <c r="AR808" i="3"/>
  <c r="H808" i="3" s="1"/>
  <c r="B807" i="2" s="1"/>
  <c r="AR971" i="3"/>
  <c r="H971" i="3" s="1"/>
  <c r="B970" i="2" s="1"/>
  <c r="AR1179" i="3"/>
  <c r="H1179" i="3" s="1"/>
  <c r="B1178" i="2" s="1"/>
  <c r="AR940" i="3"/>
  <c r="H940" i="3" s="1"/>
  <c r="B939" i="2" s="1"/>
  <c r="AR978" i="3"/>
  <c r="H978" i="3" s="1"/>
  <c r="B977" i="2" s="1"/>
  <c r="AR1105" i="3"/>
  <c r="H1105" i="3" s="1"/>
  <c r="B1104" i="2" s="1"/>
  <c r="AR832" i="3"/>
  <c r="H832" i="3" s="1"/>
  <c r="B831" i="2" s="1"/>
  <c r="AR840" i="3"/>
  <c r="H840" i="3" s="1"/>
  <c r="B839" i="2" s="1"/>
  <c r="AR848" i="3"/>
  <c r="H848" i="3" s="1"/>
  <c r="B847" i="2" s="1"/>
  <c r="AR856" i="3"/>
  <c r="H856" i="3" s="1"/>
  <c r="B855" i="2" s="1"/>
  <c r="AR864" i="3"/>
  <c r="H864" i="3" s="1"/>
  <c r="B863" i="2" s="1"/>
  <c r="AR872" i="3"/>
  <c r="H872" i="3" s="1"/>
  <c r="B871" i="2" s="1"/>
  <c r="AR880" i="3"/>
  <c r="H880" i="3" s="1"/>
  <c r="B879" i="2" s="1"/>
  <c r="AR888" i="3"/>
  <c r="H888" i="3" s="1"/>
  <c r="B887" i="2" s="1"/>
  <c r="AR896" i="3"/>
  <c r="H896" i="3" s="1"/>
  <c r="B895" i="2" s="1"/>
  <c r="AR904" i="3"/>
  <c r="H904" i="3" s="1"/>
  <c r="B903" i="2" s="1"/>
  <c r="AR915" i="3"/>
  <c r="H915" i="3" s="1"/>
  <c r="B914" i="2" s="1"/>
  <c r="AR948" i="3"/>
  <c r="H948" i="3" s="1"/>
  <c r="B947" i="2" s="1"/>
  <c r="AR1014" i="3"/>
  <c r="H1014" i="3" s="1"/>
  <c r="B1013" i="2" s="1"/>
  <c r="AR1089" i="3"/>
  <c r="H1089" i="3" s="1"/>
  <c r="B1088" i="2" s="1"/>
  <c r="AR957" i="3"/>
  <c r="H957" i="3" s="1"/>
  <c r="B956" i="2" s="1"/>
  <c r="AR998" i="3"/>
  <c r="H998" i="3" s="1"/>
  <c r="B997" i="2" s="1"/>
  <c r="AR1043" i="3"/>
  <c r="H1043" i="3" s="1"/>
  <c r="B1042" i="2" s="1"/>
  <c r="AR981" i="3"/>
  <c r="H981" i="3" s="1"/>
  <c r="B980" i="2" s="1"/>
  <c r="AR1013" i="3"/>
  <c r="H1013" i="3" s="1"/>
  <c r="B1012" i="2" s="1"/>
  <c r="AR1053" i="3"/>
  <c r="H1053" i="3" s="1"/>
  <c r="B1052" i="2" s="1"/>
  <c r="AR1181" i="3"/>
  <c r="H1181" i="3" s="1"/>
  <c r="B1180" i="2" s="1"/>
  <c r="AR1087" i="3"/>
  <c r="H1087" i="3" s="1"/>
  <c r="B1086" i="2" s="1"/>
  <c r="AR1034" i="3"/>
  <c r="H1034" i="3" s="1"/>
  <c r="B1033" i="2" s="1"/>
  <c r="AR1050" i="3"/>
  <c r="H1050" i="3" s="1"/>
  <c r="B1049" i="2" s="1"/>
  <c r="AR1066" i="3"/>
  <c r="H1066" i="3" s="1"/>
  <c r="B1065" i="2" s="1"/>
  <c r="AR1082" i="3"/>
  <c r="H1082" i="3" s="1"/>
  <c r="B1081" i="2" s="1"/>
  <c r="AR1098" i="3"/>
  <c r="H1098" i="3" s="1"/>
  <c r="B1097" i="2" s="1"/>
  <c r="AR1114" i="3"/>
  <c r="H1114" i="3" s="1"/>
  <c r="B1113" i="2" s="1"/>
  <c r="AR1180" i="3"/>
  <c r="H1180" i="3" s="1"/>
  <c r="B1179" i="2" s="1"/>
  <c r="AR1196" i="3"/>
  <c r="H1196" i="3" s="1"/>
  <c r="B1195" i="2" s="1"/>
  <c r="AR437" i="3"/>
  <c r="H437" i="3" s="1"/>
  <c r="B436" i="2" s="1"/>
  <c r="AR441" i="3"/>
  <c r="H441" i="3" s="1"/>
  <c r="B440" i="2" s="1"/>
  <c r="AR445" i="3"/>
  <c r="H445" i="3" s="1"/>
  <c r="B444" i="2" s="1"/>
  <c r="AR449" i="3"/>
  <c r="H449" i="3" s="1"/>
  <c r="B448" i="2" s="1"/>
  <c r="AR503" i="3"/>
  <c r="H503" i="3" s="1"/>
  <c r="B502" i="2" s="1"/>
  <c r="AR507" i="3"/>
  <c r="H507" i="3" s="1"/>
  <c r="B506" i="2" s="1"/>
  <c r="AR767" i="3"/>
  <c r="H767" i="3" s="1"/>
  <c r="B766" i="2" s="1"/>
  <c r="AR785" i="3"/>
  <c r="H785" i="3" s="1"/>
  <c r="B784" i="2" s="1"/>
  <c r="AR802" i="3"/>
  <c r="H802" i="3" s="1"/>
  <c r="B801" i="2" s="1"/>
  <c r="AR943" i="3"/>
  <c r="H943" i="3" s="1"/>
  <c r="B942" i="2" s="1"/>
  <c r="AR508" i="3"/>
  <c r="H508" i="3" s="1"/>
  <c r="B507" i="2" s="1"/>
  <c r="AR512" i="3"/>
  <c r="H512" i="3" s="1"/>
  <c r="B511" i="2" s="1"/>
  <c r="AR516" i="3"/>
  <c r="H516" i="3" s="1"/>
  <c r="B515" i="2" s="1"/>
  <c r="AR520" i="3"/>
  <c r="H520" i="3" s="1"/>
  <c r="B519" i="2" s="1"/>
  <c r="AR524" i="3"/>
  <c r="H524" i="3" s="1"/>
  <c r="B523" i="2" s="1"/>
  <c r="AR528" i="3"/>
  <c r="H528" i="3" s="1"/>
  <c r="B527" i="2" s="1"/>
  <c r="AR532" i="3"/>
  <c r="H532" i="3" s="1"/>
  <c r="B531" i="2" s="1"/>
  <c r="AR536" i="3"/>
  <c r="H536" i="3" s="1"/>
  <c r="B535" i="2" s="1"/>
  <c r="AR540" i="3"/>
  <c r="H540" i="3" s="1"/>
  <c r="B539" i="2" s="1"/>
  <c r="AR544" i="3"/>
  <c r="H544" i="3" s="1"/>
  <c r="B543" i="2" s="1"/>
  <c r="AR548" i="3"/>
  <c r="H548" i="3" s="1"/>
  <c r="B547" i="2" s="1"/>
  <c r="AR552" i="3"/>
  <c r="H552" i="3" s="1"/>
  <c r="B551" i="2" s="1"/>
  <c r="AR556" i="3"/>
  <c r="H556" i="3" s="1"/>
  <c r="B555" i="2" s="1"/>
  <c r="AR560" i="3"/>
  <c r="H560" i="3" s="1"/>
  <c r="B559" i="2" s="1"/>
  <c r="AR564" i="3"/>
  <c r="H564" i="3" s="1"/>
  <c r="B563" i="2" s="1"/>
  <c r="AR568" i="3"/>
  <c r="H568" i="3" s="1"/>
  <c r="B567" i="2" s="1"/>
  <c r="AR572" i="3"/>
  <c r="H572" i="3" s="1"/>
  <c r="B571" i="2" s="1"/>
  <c r="AR576" i="3"/>
  <c r="H576" i="3" s="1"/>
  <c r="B575" i="2" s="1"/>
  <c r="AR580" i="3"/>
  <c r="H580" i="3" s="1"/>
  <c r="B579" i="2" s="1"/>
  <c r="AR584" i="3"/>
  <c r="H584" i="3" s="1"/>
  <c r="B583" i="2" s="1"/>
  <c r="AR588" i="3"/>
  <c r="H588" i="3" s="1"/>
  <c r="B587" i="2" s="1"/>
  <c r="AR592" i="3"/>
  <c r="H592" i="3" s="1"/>
  <c r="B591" i="2" s="1"/>
  <c r="AR596" i="3"/>
  <c r="H596" i="3" s="1"/>
  <c r="B595" i="2" s="1"/>
  <c r="AR600" i="3"/>
  <c r="H600" i="3" s="1"/>
  <c r="B599" i="2" s="1"/>
  <c r="AR604" i="3"/>
  <c r="H604" i="3" s="1"/>
  <c r="B603" i="2" s="1"/>
  <c r="AR608" i="3"/>
  <c r="H608" i="3" s="1"/>
  <c r="B607" i="2" s="1"/>
  <c r="AR612" i="3"/>
  <c r="H612" i="3" s="1"/>
  <c r="B611" i="2" s="1"/>
  <c r="AR616" i="3"/>
  <c r="H616" i="3" s="1"/>
  <c r="B615" i="2" s="1"/>
  <c r="AR620" i="3"/>
  <c r="H620" i="3" s="1"/>
  <c r="B619" i="2" s="1"/>
  <c r="AR624" i="3"/>
  <c r="H624" i="3" s="1"/>
  <c r="B623" i="2" s="1"/>
  <c r="AR628" i="3"/>
  <c r="H628" i="3" s="1"/>
  <c r="B627" i="2" s="1"/>
  <c r="AR632" i="3"/>
  <c r="H632" i="3" s="1"/>
  <c r="B631" i="2" s="1"/>
  <c r="AR636" i="3"/>
  <c r="H636" i="3" s="1"/>
  <c r="B635" i="2" s="1"/>
  <c r="AR640" i="3"/>
  <c r="H640" i="3" s="1"/>
  <c r="B639" i="2" s="1"/>
  <c r="AR644" i="3"/>
  <c r="H644" i="3" s="1"/>
  <c r="B643" i="2" s="1"/>
  <c r="AR648" i="3"/>
  <c r="H648" i="3" s="1"/>
  <c r="B647" i="2" s="1"/>
  <c r="AR652" i="3"/>
  <c r="H652" i="3" s="1"/>
  <c r="B651" i="2" s="1"/>
  <c r="AR656" i="3"/>
  <c r="H656" i="3" s="1"/>
  <c r="B655" i="2" s="1"/>
  <c r="AR660" i="3"/>
  <c r="H660" i="3" s="1"/>
  <c r="B659" i="2" s="1"/>
  <c r="AR664" i="3"/>
  <c r="H664" i="3" s="1"/>
  <c r="B663" i="2" s="1"/>
  <c r="AR668" i="3"/>
  <c r="H668" i="3" s="1"/>
  <c r="B667" i="2" s="1"/>
  <c r="AR672" i="3"/>
  <c r="H672" i="3" s="1"/>
  <c r="B671" i="2" s="1"/>
  <c r="AR676" i="3"/>
  <c r="H676" i="3" s="1"/>
  <c r="B675" i="2" s="1"/>
  <c r="AR680" i="3"/>
  <c r="H680" i="3" s="1"/>
  <c r="B679" i="2" s="1"/>
  <c r="AR684" i="3"/>
  <c r="H684" i="3" s="1"/>
  <c r="B683" i="2" s="1"/>
  <c r="AR688" i="3"/>
  <c r="H688" i="3" s="1"/>
  <c r="B687" i="2" s="1"/>
  <c r="AR692" i="3"/>
  <c r="H692" i="3" s="1"/>
  <c r="B691" i="2" s="1"/>
  <c r="AR696" i="3"/>
  <c r="H696" i="3" s="1"/>
  <c r="B695" i="2" s="1"/>
  <c r="AR700" i="3"/>
  <c r="H700" i="3" s="1"/>
  <c r="B699" i="2" s="1"/>
  <c r="AR704" i="3"/>
  <c r="H704" i="3" s="1"/>
  <c r="B703" i="2" s="1"/>
  <c r="AR708" i="3"/>
  <c r="H708" i="3" s="1"/>
  <c r="B707" i="2" s="1"/>
  <c r="AR712" i="3"/>
  <c r="H712" i="3" s="1"/>
  <c r="B711" i="2" s="1"/>
  <c r="AR716" i="3"/>
  <c r="H716" i="3" s="1"/>
  <c r="B715" i="2" s="1"/>
  <c r="AR720" i="3"/>
  <c r="H720" i="3" s="1"/>
  <c r="B719" i="2" s="1"/>
  <c r="AR724" i="3"/>
  <c r="H724" i="3" s="1"/>
  <c r="B723" i="2" s="1"/>
  <c r="AR728" i="3"/>
  <c r="H728" i="3" s="1"/>
  <c r="B727" i="2" s="1"/>
  <c r="AR732" i="3"/>
  <c r="H732" i="3" s="1"/>
  <c r="B731" i="2" s="1"/>
  <c r="AR736" i="3"/>
  <c r="H736" i="3" s="1"/>
  <c r="B735" i="2" s="1"/>
  <c r="AR741" i="3"/>
  <c r="H741" i="3" s="1"/>
  <c r="B740" i="2" s="1"/>
  <c r="AR761" i="3"/>
  <c r="H761" i="3" s="1"/>
  <c r="B760" i="2" s="1"/>
  <c r="AR798" i="3"/>
  <c r="H798" i="3" s="1"/>
  <c r="B797" i="2" s="1"/>
  <c r="AR933" i="3"/>
  <c r="H933" i="3" s="1"/>
  <c r="B932" i="2" s="1"/>
  <c r="AR912" i="3"/>
  <c r="H912" i="3" s="1"/>
  <c r="B911" i="2" s="1"/>
  <c r="AR983" i="3"/>
  <c r="H983" i="3" s="1"/>
  <c r="B982" i="2" s="1"/>
  <c r="AR1187" i="3"/>
  <c r="H1187" i="3" s="1"/>
  <c r="B1186" i="2" s="1"/>
  <c r="AR812" i="3"/>
  <c r="H812" i="3" s="1"/>
  <c r="B811" i="2" s="1"/>
  <c r="AR976" i="3"/>
  <c r="H976" i="3" s="1"/>
  <c r="B975" i="2" s="1"/>
  <c r="AR1201" i="3"/>
  <c r="H1201" i="3" s="1"/>
  <c r="B1200" i="2" s="1"/>
  <c r="AR942" i="3"/>
  <c r="H942" i="3" s="1"/>
  <c r="B941" i="2" s="1"/>
  <c r="AR988" i="3"/>
  <c r="H988" i="3" s="1"/>
  <c r="B987" i="2" s="1"/>
  <c r="AR1189" i="3"/>
  <c r="H1189" i="3" s="1"/>
  <c r="B1188" i="2" s="1"/>
  <c r="AR833" i="3"/>
  <c r="H833" i="3" s="1"/>
  <c r="B832" i="2" s="1"/>
  <c r="AR841" i="3"/>
  <c r="H841" i="3" s="1"/>
  <c r="B840" i="2" s="1"/>
  <c r="AR849" i="3"/>
  <c r="H849" i="3" s="1"/>
  <c r="B848" i="2" s="1"/>
  <c r="AR857" i="3"/>
  <c r="H857" i="3" s="1"/>
  <c r="B856" i="2" s="1"/>
  <c r="AR865" i="3"/>
  <c r="H865" i="3" s="1"/>
  <c r="B864" i="2" s="1"/>
  <c r="AR873" i="3"/>
  <c r="H873" i="3" s="1"/>
  <c r="B872" i="2" s="1"/>
  <c r="AR881" i="3"/>
  <c r="H881" i="3" s="1"/>
  <c r="B880" i="2" s="1"/>
  <c r="AR889" i="3"/>
  <c r="H889" i="3" s="1"/>
  <c r="B888" i="2" s="1"/>
  <c r="AR897" i="3"/>
  <c r="H897" i="3" s="1"/>
  <c r="B896" i="2" s="1"/>
  <c r="AR905" i="3"/>
  <c r="H905" i="3" s="1"/>
  <c r="B904" i="2" s="1"/>
  <c r="AR919" i="3"/>
  <c r="H919" i="3" s="1"/>
  <c r="B918" i="2" s="1"/>
  <c r="AR955" i="3"/>
  <c r="H955" i="3" s="1"/>
  <c r="B954" i="2" s="1"/>
  <c r="AR1018" i="3"/>
  <c r="H1018" i="3" s="1"/>
  <c r="B1017" i="2" s="1"/>
  <c r="AR1115" i="3"/>
  <c r="H1115" i="3" s="1"/>
  <c r="B1114" i="2" s="1"/>
  <c r="AR961" i="3"/>
  <c r="H961" i="3" s="1"/>
  <c r="B960" i="2" s="1"/>
  <c r="AR1000" i="3"/>
  <c r="H1000" i="3" s="1"/>
  <c r="B999" i="2" s="1"/>
  <c r="AR1057" i="3"/>
  <c r="H1057" i="3" s="1"/>
  <c r="B1056" i="2" s="1"/>
  <c r="AR985" i="3"/>
  <c r="H985" i="3" s="1"/>
  <c r="B984" i="2" s="1"/>
  <c r="AR1016" i="3"/>
  <c r="H1016" i="3" s="1"/>
  <c r="B1015" i="2" s="1"/>
  <c r="AR1067" i="3"/>
  <c r="H1067" i="3" s="1"/>
  <c r="B1066" i="2" s="1"/>
  <c r="AR1195" i="3"/>
  <c r="H1195" i="3" s="1"/>
  <c r="B1194" i="2" s="1"/>
  <c r="AR1095" i="3"/>
  <c r="H1095" i="3" s="1"/>
  <c r="B1094" i="2" s="1"/>
  <c r="AR1036" i="3"/>
  <c r="H1036" i="3" s="1"/>
  <c r="B1035" i="2" s="1"/>
  <c r="AR1052" i="3"/>
  <c r="H1052" i="3" s="1"/>
  <c r="B1051" i="2" s="1"/>
  <c r="AR1068" i="3"/>
  <c r="H1068" i="3" s="1"/>
  <c r="B1067" i="2" s="1"/>
  <c r="AR1084" i="3"/>
  <c r="H1084" i="3" s="1"/>
  <c r="B1083" i="2" s="1"/>
  <c r="AR1100" i="3"/>
  <c r="H1100" i="3" s="1"/>
  <c r="B1099" i="2" s="1"/>
  <c r="AR1116" i="3"/>
  <c r="H1116" i="3" s="1"/>
  <c r="B1115" i="2" s="1"/>
  <c r="AR1182" i="3"/>
  <c r="H1182" i="3" s="1"/>
  <c r="B1181" i="2" s="1"/>
  <c r="AR1202" i="3"/>
  <c r="H1202" i="3" s="1"/>
  <c r="B1201" i="2" s="1"/>
  <c r="AR1194" i="3"/>
  <c r="H1194" i="3" s="1"/>
  <c r="B1193" i="2" s="1"/>
  <c r="AR1186" i="3"/>
  <c r="H1186" i="3" s="1"/>
  <c r="B1185" i="2" s="1"/>
  <c r="AR1178" i="3"/>
  <c r="H1178" i="3" s="1"/>
  <c r="B1177" i="2" s="1"/>
  <c r="AR1120" i="3"/>
  <c r="H1120" i="3" s="1"/>
  <c r="B1119" i="2" s="1"/>
  <c r="AR1112" i="3"/>
  <c r="H1112" i="3" s="1"/>
  <c r="B1111" i="2" s="1"/>
  <c r="AR1104" i="3"/>
  <c r="H1104" i="3" s="1"/>
  <c r="B1103" i="2" s="1"/>
  <c r="AR1096" i="3"/>
  <c r="H1096" i="3" s="1"/>
  <c r="B1095" i="2" s="1"/>
  <c r="AR1088" i="3"/>
  <c r="H1088" i="3" s="1"/>
  <c r="B1087" i="2" s="1"/>
  <c r="AR1080" i="3"/>
  <c r="H1080" i="3" s="1"/>
  <c r="B1079" i="2" s="1"/>
  <c r="AR1072" i="3"/>
  <c r="H1072" i="3" s="1"/>
  <c r="B1071" i="2" s="1"/>
  <c r="AR1064" i="3"/>
  <c r="H1064" i="3" s="1"/>
  <c r="B1063" i="2" s="1"/>
  <c r="AR1056" i="3"/>
  <c r="H1056" i="3" s="1"/>
  <c r="B1055" i="2" s="1"/>
  <c r="AR1048" i="3"/>
  <c r="H1048" i="3" s="1"/>
  <c r="B1047" i="2" s="1"/>
  <c r="AR1040" i="3"/>
  <c r="H1040" i="3" s="1"/>
  <c r="B1039" i="2" s="1"/>
  <c r="AR1199" i="3"/>
  <c r="H1199" i="3" s="1"/>
  <c r="B1198" i="2" s="1"/>
  <c r="AR1111" i="3"/>
  <c r="H1111" i="3" s="1"/>
  <c r="B1110" i="2" s="1"/>
  <c r="AR1079" i="3"/>
  <c r="H1079" i="3" s="1"/>
  <c r="B1078" i="2" s="1"/>
  <c r="AR1047" i="3"/>
  <c r="H1047" i="3" s="1"/>
  <c r="B1046" i="2" s="1"/>
  <c r="AR1177" i="3"/>
  <c r="H1177" i="3" s="1"/>
  <c r="B1176" i="2" s="1"/>
  <c r="AR1085" i="3"/>
  <c r="H1085" i="3" s="1"/>
  <c r="B1084" i="2" s="1"/>
  <c r="AR1049" i="3"/>
  <c r="H1049" i="3" s="1"/>
  <c r="B1048" i="2" s="1"/>
  <c r="AR1024" i="3"/>
  <c r="H1024" i="3" s="1"/>
  <c r="B1023" i="2" s="1"/>
  <c r="AR1008" i="3"/>
  <c r="H1008" i="3" s="1"/>
  <c r="B1007" i="2" s="1"/>
  <c r="AR993" i="3"/>
  <c r="H993" i="3" s="1"/>
  <c r="B992" i="2" s="1"/>
  <c r="AR977" i="3"/>
  <c r="H977" i="3" s="1"/>
  <c r="B976" i="2" s="1"/>
  <c r="AR1123" i="3"/>
  <c r="H1123" i="3" s="1"/>
  <c r="B1122" i="2" s="1"/>
  <c r="AR1033" i="3"/>
  <c r="H1033" i="3" s="1"/>
  <c r="B1032" i="2" s="1"/>
  <c r="AR1015" i="3"/>
  <c r="H1015" i="3" s="1"/>
  <c r="B1014" i="2" s="1"/>
  <c r="AR991" i="3"/>
  <c r="H991" i="3" s="1"/>
  <c r="B990" i="2" s="1"/>
  <c r="AR968" i="3"/>
  <c r="H968" i="3" s="1"/>
  <c r="B967" i="2" s="1"/>
  <c r="AR953" i="3"/>
  <c r="H953" i="3" s="1"/>
  <c r="B952" i="2" s="1"/>
  <c r="AR1197" i="3"/>
  <c r="H1197" i="3" s="1"/>
  <c r="B1196" i="2" s="1"/>
  <c r="AR1083" i="3"/>
  <c r="H1083" i="3" s="1"/>
  <c r="B1082" i="2" s="1"/>
  <c r="AR1028" i="3"/>
  <c r="H1028" i="3" s="1"/>
  <c r="B1027" i="2" s="1"/>
  <c r="AR1009" i="3"/>
  <c r="H1009" i="3" s="1"/>
  <c r="B1008" i="2" s="1"/>
  <c r="AR964" i="3"/>
  <c r="H964" i="3" s="1"/>
  <c r="B963" i="2" s="1"/>
  <c r="AR946" i="3"/>
  <c r="H946" i="3" s="1"/>
  <c r="B945" i="2" s="1"/>
  <c r="AR927" i="3"/>
  <c r="H927" i="3" s="1"/>
  <c r="B926" i="2" s="1"/>
  <c r="AR911" i="3"/>
  <c r="H911" i="3" s="1"/>
  <c r="B910" i="2" s="1"/>
  <c r="AR907" i="3"/>
  <c r="H907" i="3" s="1"/>
  <c r="B906" i="2" s="1"/>
  <c r="AR903" i="3"/>
  <c r="H903" i="3" s="1"/>
  <c r="B902" i="2" s="1"/>
  <c r="AR899" i="3"/>
  <c r="H899" i="3" s="1"/>
  <c r="B898" i="2" s="1"/>
  <c r="AR895" i="3"/>
  <c r="H895" i="3" s="1"/>
  <c r="B894" i="2" s="1"/>
  <c r="AR891" i="3"/>
  <c r="H891" i="3" s="1"/>
  <c r="B890" i="2" s="1"/>
  <c r="AR887" i="3"/>
  <c r="H887" i="3" s="1"/>
  <c r="B886" i="2" s="1"/>
  <c r="AR883" i="3"/>
  <c r="H883" i="3" s="1"/>
  <c r="B882" i="2" s="1"/>
  <c r="AR879" i="3"/>
  <c r="H879" i="3" s="1"/>
  <c r="B878" i="2" s="1"/>
  <c r="AR875" i="3"/>
  <c r="H875" i="3" s="1"/>
  <c r="B874" i="2" s="1"/>
  <c r="AR871" i="3"/>
  <c r="H871" i="3" s="1"/>
  <c r="B870" i="2" s="1"/>
  <c r="AR867" i="3"/>
  <c r="H867" i="3" s="1"/>
  <c r="B866" i="2" s="1"/>
  <c r="AR863" i="3"/>
  <c r="H863" i="3" s="1"/>
  <c r="B862" i="2" s="1"/>
  <c r="AR859" i="3"/>
  <c r="H859" i="3" s="1"/>
  <c r="B858" i="2" s="1"/>
  <c r="AR855" i="3"/>
  <c r="H855" i="3" s="1"/>
  <c r="B854" i="2" s="1"/>
  <c r="AR851" i="3"/>
  <c r="H851" i="3" s="1"/>
  <c r="B850" i="2" s="1"/>
  <c r="AR847" i="3"/>
  <c r="H847" i="3" s="1"/>
  <c r="B846" i="2" s="1"/>
  <c r="AR843" i="3"/>
  <c r="H843" i="3" s="1"/>
  <c r="B842" i="2" s="1"/>
  <c r="AR839" i="3"/>
  <c r="H839" i="3" s="1"/>
  <c r="B838" i="2" s="1"/>
  <c r="AR835" i="3"/>
  <c r="H835" i="3" s="1"/>
  <c r="B834" i="2" s="1"/>
  <c r="AR831" i="3"/>
  <c r="H831" i="3" s="1"/>
  <c r="B830" i="2" s="1"/>
  <c r="AR827" i="3"/>
  <c r="H827" i="3" s="1"/>
  <c r="B826" i="2" s="1"/>
  <c r="AR1097" i="3"/>
  <c r="H1097" i="3" s="1"/>
  <c r="B1096" i="2" s="1"/>
  <c r="AR1006" i="3"/>
  <c r="H1006" i="3" s="1"/>
  <c r="B1005" i="2" s="1"/>
  <c r="AR972" i="3"/>
  <c r="H972" i="3" s="1"/>
  <c r="B971" i="2" s="1"/>
  <c r="AR952" i="3"/>
  <c r="H952" i="3" s="1"/>
  <c r="B951" i="2" s="1"/>
  <c r="AR938" i="3"/>
  <c r="H938" i="3" s="1"/>
  <c r="B937" i="2" s="1"/>
  <c r="AR920" i="3"/>
  <c r="H920" i="3" s="1"/>
  <c r="B919" i="2" s="1"/>
  <c r="AR1125" i="3"/>
  <c r="H1125" i="3" s="1"/>
  <c r="B1124" i="2" s="1"/>
  <c r="AR1007" i="3"/>
  <c r="H1007" i="3" s="1"/>
  <c r="B1006" i="2" s="1"/>
  <c r="AR967" i="3"/>
  <c r="H967" i="3" s="1"/>
  <c r="B966" i="2" s="1"/>
  <c r="AR820" i="3"/>
  <c r="H820" i="3" s="1"/>
  <c r="B819" i="2" s="1"/>
  <c r="AR804" i="3"/>
  <c r="H804" i="3" s="1"/>
  <c r="B803" i="2" s="1"/>
  <c r="AR788" i="3"/>
  <c r="H788" i="3" s="1"/>
  <c r="B787" i="2" s="1"/>
  <c r="AR1065" i="3"/>
  <c r="H1065" i="3" s="1"/>
  <c r="B1064" i="2" s="1"/>
  <c r="AR992" i="3"/>
  <c r="H992" i="3" s="1"/>
  <c r="B991" i="2" s="1"/>
  <c r="AR974" i="3"/>
  <c r="H974" i="3" s="1"/>
  <c r="B973" i="2" s="1"/>
  <c r="AR924" i="3"/>
  <c r="H924" i="3" s="1"/>
  <c r="B923" i="2" s="1"/>
  <c r="AR1061" i="3"/>
  <c r="H1061" i="3" s="1"/>
  <c r="B1060" i="2" s="1"/>
  <c r="AR956" i="3"/>
  <c r="H956" i="3" s="1"/>
  <c r="B955" i="2" s="1"/>
  <c r="AR914" i="3"/>
  <c r="H914" i="3" s="1"/>
  <c r="B913" i="2" s="1"/>
  <c r="AR807" i="3"/>
  <c r="H807" i="3" s="1"/>
  <c r="B806" i="2" s="1"/>
  <c r="AR789" i="3"/>
  <c r="H789" i="3" s="1"/>
  <c r="B788" i="2" s="1"/>
  <c r="AR769" i="3"/>
  <c r="H769" i="3" s="1"/>
  <c r="B768" i="2" s="1"/>
  <c r="AR753" i="3"/>
  <c r="H753" i="3" s="1"/>
  <c r="B752" i="2" s="1"/>
  <c r="AR743" i="3"/>
  <c r="H743" i="3" s="1"/>
  <c r="B742" i="2" s="1"/>
  <c r="AR739" i="3"/>
  <c r="H739" i="3" s="1"/>
  <c r="B738" i="2" s="1"/>
  <c r="AR1200" i="3"/>
  <c r="H1200" i="3" s="1"/>
  <c r="B1199" i="2" s="1"/>
  <c r="AR1192" i="3"/>
  <c r="H1192" i="3" s="1"/>
  <c r="B1191" i="2" s="1"/>
  <c r="AR1184" i="3"/>
  <c r="H1184" i="3" s="1"/>
  <c r="B1183" i="2" s="1"/>
  <c r="AR1126" i="3"/>
  <c r="H1126" i="3" s="1"/>
  <c r="B1125" i="2" s="1"/>
  <c r="AR1118" i="3"/>
  <c r="H1118" i="3" s="1"/>
  <c r="B1117" i="2" s="1"/>
  <c r="AR1110" i="3"/>
  <c r="H1110" i="3" s="1"/>
  <c r="B1109" i="2" s="1"/>
  <c r="AR1102" i="3"/>
  <c r="H1102" i="3" s="1"/>
  <c r="B1101" i="2" s="1"/>
  <c r="AR1094" i="3"/>
  <c r="H1094" i="3" s="1"/>
  <c r="B1093" i="2" s="1"/>
  <c r="AR1086" i="3"/>
  <c r="H1086" i="3" s="1"/>
  <c r="B1085" i="2" s="1"/>
  <c r="AR1078" i="3"/>
  <c r="H1078" i="3" s="1"/>
  <c r="B1077" i="2" s="1"/>
  <c r="AR1070" i="3"/>
  <c r="H1070" i="3" s="1"/>
  <c r="B1069" i="2" s="1"/>
  <c r="AR1062" i="3"/>
  <c r="H1062" i="3" s="1"/>
  <c r="B1061" i="2" s="1"/>
  <c r="AR1054" i="3"/>
  <c r="H1054" i="3" s="1"/>
  <c r="B1053" i="2" s="1"/>
  <c r="AR1046" i="3"/>
  <c r="H1046" i="3" s="1"/>
  <c r="B1045" i="2" s="1"/>
  <c r="AR1038" i="3"/>
  <c r="H1038" i="3" s="1"/>
  <c r="B1037" i="2" s="1"/>
  <c r="AR1191" i="3"/>
  <c r="H1191" i="3" s="1"/>
  <c r="B1190" i="2" s="1"/>
  <c r="AR1103" i="3"/>
  <c r="H1103" i="3" s="1"/>
  <c r="B1102" i="2" s="1"/>
  <c r="AR1071" i="3"/>
  <c r="H1071" i="3" s="1"/>
  <c r="B1070" i="2" s="1"/>
  <c r="AR1039" i="3"/>
  <c r="H1039" i="3" s="1"/>
  <c r="B1038" i="2" s="1"/>
  <c r="AR1117" i="3"/>
  <c r="H1117" i="3" s="1"/>
  <c r="B1116" i="2" s="1"/>
  <c r="AR1081" i="3"/>
  <c r="H1081" i="3" s="1"/>
  <c r="B1080" i="2" s="1"/>
  <c r="AR1035" i="3"/>
  <c r="H1035" i="3" s="1"/>
  <c r="B1034" i="2" s="1"/>
  <c r="AR1021" i="3"/>
  <c r="H1021" i="3" s="1"/>
  <c r="B1020" i="2" s="1"/>
  <c r="AR1005" i="3"/>
  <c r="H1005" i="3" s="1"/>
  <c r="B1004" i="2" s="1"/>
  <c r="AR989" i="3"/>
  <c r="H989" i="3" s="1"/>
  <c r="B988" i="2" s="1"/>
  <c r="AR973" i="3"/>
  <c r="H973" i="3" s="1"/>
  <c r="B972" i="2" s="1"/>
  <c r="AR1109" i="3"/>
  <c r="H1109" i="3" s="1"/>
  <c r="B1108" i="2" s="1"/>
  <c r="AR1030" i="3"/>
  <c r="H1030" i="3" s="1"/>
  <c r="B1029" i="2" s="1"/>
  <c r="AR1012" i="3"/>
  <c r="H1012" i="3" s="1"/>
  <c r="B1011" i="2" s="1"/>
  <c r="AR984" i="3"/>
  <c r="H984" i="3" s="1"/>
  <c r="B983" i="2" s="1"/>
  <c r="AR965" i="3"/>
  <c r="H965" i="3" s="1"/>
  <c r="B964" i="2" s="1"/>
  <c r="AR949" i="3"/>
  <c r="H949" i="3" s="1"/>
  <c r="B948" i="2" s="1"/>
  <c r="AR1121" i="3"/>
  <c r="H1121" i="3" s="1"/>
  <c r="B1120" i="2" s="1"/>
  <c r="AR1077" i="3"/>
  <c r="H1077" i="3" s="1"/>
  <c r="B1076" i="2" s="1"/>
  <c r="AR1023" i="3"/>
  <c r="H1023" i="3" s="1"/>
  <c r="B1022" i="2" s="1"/>
  <c r="AR1004" i="3"/>
  <c r="H1004" i="3" s="1"/>
  <c r="B1003" i="2" s="1"/>
  <c r="AR962" i="3"/>
  <c r="H962" i="3" s="1"/>
  <c r="B961" i="2" s="1"/>
  <c r="AR939" i="3"/>
  <c r="H939" i="3" s="1"/>
  <c r="B938" i="2" s="1"/>
  <c r="AR923" i="3"/>
  <c r="H923" i="3" s="1"/>
  <c r="B922" i="2" s="1"/>
  <c r="AR910" i="3"/>
  <c r="H910" i="3" s="1"/>
  <c r="B909" i="2" s="1"/>
  <c r="AR906" i="3"/>
  <c r="H906" i="3" s="1"/>
  <c r="B905" i="2" s="1"/>
  <c r="AR902" i="3"/>
  <c r="H902" i="3" s="1"/>
  <c r="B901" i="2" s="1"/>
  <c r="AR898" i="3"/>
  <c r="H898" i="3" s="1"/>
  <c r="B897" i="2" s="1"/>
  <c r="AR894" i="3"/>
  <c r="H894" i="3" s="1"/>
  <c r="B893" i="2" s="1"/>
  <c r="AR890" i="3"/>
  <c r="H890" i="3" s="1"/>
  <c r="B889" i="2" s="1"/>
  <c r="AR886" i="3"/>
  <c r="H886" i="3" s="1"/>
  <c r="B885" i="2" s="1"/>
  <c r="AR882" i="3"/>
  <c r="H882" i="3" s="1"/>
  <c r="B881" i="2" s="1"/>
  <c r="AR878" i="3"/>
  <c r="H878" i="3" s="1"/>
  <c r="B877" i="2" s="1"/>
  <c r="AR874" i="3"/>
  <c r="H874" i="3" s="1"/>
  <c r="B873" i="2" s="1"/>
  <c r="AR870" i="3"/>
  <c r="H870" i="3" s="1"/>
  <c r="B869" i="2" s="1"/>
  <c r="AR866" i="3"/>
  <c r="H866" i="3" s="1"/>
  <c r="B865" i="2" s="1"/>
  <c r="AR862" i="3"/>
  <c r="H862" i="3" s="1"/>
  <c r="B861" i="2" s="1"/>
  <c r="AR858" i="3"/>
  <c r="H858" i="3" s="1"/>
  <c r="B857" i="2" s="1"/>
  <c r="AR854" i="3"/>
  <c r="H854" i="3" s="1"/>
  <c r="B853" i="2" s="1"/>
  <c r="AR850" i="3"/>
  <c r="H850" i="3" s="1"/>
  <c r="B849" i="2" s="1"/>
  <c r="AR846" i="3"/>
  <c r="H846" i="3" s="1"/>
  <c r="B845" i="2" s="1"/>
  <c r="AR842" i="3"/>
  <c r="H842" i="3" s="1"/>
  <c r="B841" i="2" s="1"/>
  <c r="AR838" i="3"/>
  <c r="H838" i="3" s="1"/>
  <c r="B837" i="2" s="1"/>
  <c r="AR834" i="3"/>
  <c r="H834" i="3" s="1"/>
  <c r="B833" i="2" s="1"/>
  <c r="AR830" i="3"/>
  <c r="H830" i="3" s="1"/>
  <c r="B829" i="2" s="1"/>
  <c r="AR826" i="3"/>
  <c r="H826" i="3" s="1"/>
  <c r="B825" i="2" s="1"/>
  <c r="AR1037" i="3"/>
  <c r="H1037" i="3" s="1"/>
  <c r="B1036" i="2" s="1"/>
  <c r="AR994" i="3"/>
  <c r="H994" i="3" s="1"/>
  <c r="B993" i="2" s="1"/>
  <c r="AR966" i="3"/>
  <c r="H966" i="3" s="1"/>
  <c r="B965" i="2" s="1"/>
  <c r="AR947" i="3"/>
  <c r="H947" i="3" s="1"/>
  <c r="B946" i="2" s="1"/>
  <c r="AR936" i="3"/>
  <c r="H936" i="3" s="1"/>
  <c r="B935" i="2" s="1"/>
  <c r="AR913" i="3"/>
  <c r="H913" i="3" s="1"/>
  <c r="B912" i="2" s="1"/>
  <c r="AR1101" i="3"/>
  <c r="H1101" i="3" s="1"/>
  <c r="B1100" i="2" s="1"/>
  <c r="AR980" i="3"/>
  <c r="H980" i="3" s="1"/>
  <c r="B979" i="2" s="1"/>
  <c r="AR951" i="3"/>
  <c r="H951" i="3" s="1"/>
  <c r="B950" i="2" s="1"/>
  <c r="AR816" i="3"/>
  <c r="H816" i="3" s="1"/>
  <c r="B815" i="2" s="1"/>
  <c r="AR800" i="3"/>
  <c r="H800" i="3" s="1"/>
  <c r="B799" i="2" s="1"/>
  <c r="AR784" i="3"/>
  <c r="H784" i="3" s="1"/>
  <c r="B783" i="2" s="1"/>
  <c r="AR1041" i="3"/>
  <c r="H1041" i="3" s="1"/>
  <c r="B1040" i="2" s="1"/>
  <c r="AR987" i="3"/>
  <c r="H987" i="3" s="1"/>
  <c r="B986" i="2" s="1"/>
  <c r="AR963" i="3"/>
  <c r="H963" i="3" s="1"/>
  <c r="B962" i="2" s="1"/>
  <c r="AR917" i="3"/>
  <c r="H917" i="3" s="1"/>
  <c r="B916" i="2" s="1"/>
  <c r="AR1003" i="3"/>
  <c r="H1003" i="3" s="1"/>
  <c r="B1002" i="2" s="1"/>
  <c r="AR950" i="3"/>
  <c r="H950" i="3" s="1"/>
  <c r="B949" i="2" s="1"/>
  <c r="AR823" i="3"/>
  <c r="H823" i="3" s="1"/>
  <c r="B822" i="2" s="1"/>
  <c r="AR805" i="3"/>
  <c r="H805" i="3" s="1"/>
  <c r="B804" i="2" s="1"/>
  <c r="AR781" i="3"/>
  <c r="H781" i="3" s="1"/>
  <c r="B780" i="2" s="1"/>
  <c r="AR765" i="3"/>
  <c r="H765" i="3" s="1"/>
  <c r="B764" i="2" s="1"/>
  <c r="AR749" i="3"/>
  <c r="H749" i="3" s="1"/>
  <c r="B748" i="2" s="1"/>
  <c r="AR742" i="3"/>
  <c r="H742" i="3" s="1"/>
  <c r="B741" i="2" s="1"/>
  <c r="AR99" i="3"/>
  <c r="H99" i="3" s="1"/>
  <c r="B98" i="2" s="1"/>
  <c r="AR95" i="3"/>
  <c r="H95" i="3" s="1"/>
  <c r="B94" i="2" s="1"/>
  <c r="AR91" i="3"/>
  <c r="H91" i="3" s="1"/>
  <c r="B90" i="2" s="1"/>
  <c r="AR87" i="3"/>
  <c r="H87" i="3" s="1"/>
  <c r="B86" i="2" s="1"/>
  <c r="AR83" i="3"/>
  <c r="H83" i="3" s="1"/>
  <c r="B82" i="2" s="1"/>
  <c r="AR79" i="3"/>
  <c r="H79" i="3" s="1"/>
  <c r="B78" i="2" s="1"/>
  <c r="AR75" i="3"/>
  <c r="H75" i="3" s="1"/>
  <c r="B74" i="2" s="1"/>
  <c r="AR71" i="3"/>
  <c r="H71" i="3" s="1"/>
  <c r="B70" i="2" s="1"/>
  <c r="AR97" i="3"/>
  <c r="H97" i="3" s="1"/>
  <c r="B96" i="2" s="1"/>
  <c r="AR90" i="3"/>
  <c r="H90" i="3" s="1"/>
  <c r="B89" i="2" s="1"/>
  <c r="AR88" i="3"/>
  <c r="H88" i="3" s="1"/>
  <c r="B87" i="2" s="1"/>
  <c r="AR81" i="3"/>
  <c r="H81" i="3" s="1"/>
  <c r="B80" i="2" s="1"/>
  <c r="AR74" i="3"/>
  <c r="H74" i="3" s="1"/>
  <c r="B73" i="2" s="1"/>
  <c r="AR72" i="3"/>
  <c r="H72" i="3" s="1"/>
  <c r="B71" i="2" s="1"/>
  <c r="AR69" i="3"/>
  <c r="H69" i="3" s="1"/>
  <c r="B68" i="2" s="1"/>
  <c r="AR65" i="3"/>
  <c r="H65" i="3" s="1"/>
  <c r="B64" i="2" s="1"/>
  <c r="AR61" i="3"/>
  <c r="H61" i="3" s="1"/>
  <c r="B60" i="2" s="1"/>
  <c r="AR57" i="3"/>
  <c r="H57" i="3" s="1"/>
  <c r="B56" i="2" s="1"/>
  <c r="AR53" i="3"/>
  <c r="H53" i="3" s="1"/>
  <c r="B52" i="2" s="1"/>
  <c r="AR100" i="3"/>
  <c r="H100" i="3" s="1"/>
  <c r="B99" i="2" s="1"/>
  <c r="AR93" i="3"/>
  <c r="H93" i="3" s="1"/>
  <c r="B92" i="2" s="1"/>
  <c r="AR86" i="3"/>
  <c r="H86" i="3" s="1"/>
  <c r="B85" i="2" s="1"/>
  <c r="AR84" i="3"/>
  <c r="H84" i="3" s="1"/>
  <c r="B83" i="2" s="1"/>
  <c r="AR77" i="3"/>
  <c r="H77" i="3" s="1"/>
  <c r="B76" i="2" s="1"/>
  <c r="AR70" i="3"/>
  <c r="H70" i="3" s="1"/>
  <c r="B69" i="2" s="1"/>
  <c r="AR66" i="3"/>
  <c r="H66" i="3" s="1"/>
  <c r="B65" i="2" s="1"/>
  <c r="AR62" i="3"/>
  <c r="H62" i="3" s="1"/>
  <c r="B61" i="2" s="1"/>
  <c r="AR58" i="3"/>
  <c r="H58" i="3" s="1"/>
  <c r="B57" i="2" s="1"/>
  <c r="AR54" i="3"/>
  <c r="H54" i="3" s="1"/>
  <c r="B53" i="2" s="1"/>
  <c r="AR98" i="3"/>
  <c r="H98" i="3" s="1"/>
  <c r="B97" i="2" s="1"/>
  <c r="AR80" i="3"/>
  <c r="H80" i="3" s="1"/>
  <c r="B79" i="2" s="1"/>
  <c r="AR73" i="3"/>
  <c r="H73" i="3" s="1"/>
  <c r="B72" i="2" s="1"/>
  <c r="AR67" i="3"/>
  <c r="H67" i="3" s="1"/>
  <c r="B66" i="2" s="1"/>
  <c r="AR59" i="3"/>
  <c r="H59" i="3" s="1"/>
  <c r="B58" i="2" s="1"/>
  <c r="AR101" i="3"/>
  <c r="H101" i="3" s="1"/>
  <c r="B100" i="2" s="1"/>
  <c r="AR94" i="3"/>
  <c r="H94" i="3" s="1"/>
  <c r="B93" i="2" s="1"/>
  <c r="AR76" i="3"/>
  <c r="H76" i="3" s="1"/>
  <c r="B75" i="2" s="1"/>
  <c r="AR64" i="3"/>
  <c r="H64" i="3" s="1"/>
  <c r="B63" i="2" s="1"/>
  <c r="AR56" i="3"/>
  <c r="H56" i="3" s="1"/>
  <c r="B55" i="2" s="1"/>
  <c r="AR96" i="3"/>
  <c r="H96" i="3" s="1"/>
  <c r="B95" i="2" s="1"/>
  <c r="AR89" i="3"/>
  <c r="H89" i="3" s="1"/>
  <c r="B88" i="2" s="1"/>
  <c r="AR82" i="3"/>
  <c r="H82" i="3" s="1"/>
  <c r="B81" i="2" s="1"/>
  <c r="AR63" i="3"/>
  <c r="H63" i="3" s="1"/>
  <c r="B62" i="2" s="1"/>
  <c r="AR55" i="3"/>
  <c r="H55" i="3" s="1"/>
  <c r="B54" i="2" s="1"/>
  <c r="AR92" i="3"/>
  <c r="H92" i="3" s="1"/>
  <c r="B91" i="2" s="1"/>
  <c r="AR78" i="3"/>
  <c r="H78" i="3" s="1"/>
  <c r="B77" i="2" s="1"/>
  <c r="AR52" i="3"/>
  <c r="H52" i="3" s="1"/>
  <c r="B51" i="2" s="1"/>
  <c r="AR85" i="3"/>
  <c r="H85" i="3" s="1"/>
  <c r="B84" i="2" s="1"/>
  <c r="AR68" i="3"/>
  <c r="H68" i="3" s="1"/>
  <c r="B67" i="2" s="1"/>
  <c r="AR60" i="3"/>
  <c r="H60" i="3" s="1"/>
  <c r="B59" i="2" s="1"/>
  <c r="AR501" i="3"/>
  <c r="H501" i="3" s="1"/>
  <c r="B500" i="2" s="1"/>
  <c r="AR500" i="3"/>
  <c r="H500" i="3" s="1"/>
  <c r="B499" i="2" s="1"/>
  <c r="AR499" i="3"/>
  <c r="H499" i="3" s="1"/>
  <c r="B498" i="2" s="1"/>
  <c r="AR498" i="3"/>
  <c r="H498" i="3" s="1"/>
  <c r="B497" i="2" s="1"/>
  <c r="AR497" i="3"/>
  <c r="H497" i="3" s="1"/>
  <c r="B496" i="2" s="1"/>
  <c r="AR496" i="3"/>
  <c r="H496" i="3" s="1"/>
  <c r="B495" i="2" s="1"/>
  <c r="AR495" i="3"/>
  <c r="H495" i="3" s="1"/>
  <c r="B494" i="2" s="1"/>
  <c r="AR494" i="3"/>
  <c r="H494" i="3" s="1"/>
  <c r="B493" i="2" s="1"/>
  <c r="AR493" i="3"/>
  <c r="H493" i="3" s="1"/>
  <c r="B492" i="2" s="1"/>
  <c r="AR492" i="3"/>
  <c r="H492" i="3" s="1"/>
  <c r="B491" i="2" s="1"/>
  <c r="AR491" i="3"/>
  <c r="H491" i="3" s="1"/>
  <c r="B490" i="2" s="1"/>
  <c r="AR490" i="3"/>
  <c r="H490" i="3" s="1"/>
  <c r="B489" i="2" s="1"/>
  <c r="AR489" i="3"/>
  <c r="H489" i="3" s="1"/>
  <c r="B488" i="2" s="1"/>
  <c r="AR488" i="3"/>
  <c r="H488" i="3" s="1"/>
  <c r="B487" i="2" s="1"/>
  <c r="AR487" i="3"/>
  <c r="H487" i="3" s="1"/>
  <c r="B486" i="2" s="1"/>
  <c r="AR486" i="3"/>
  <c r="H486" i="3" s="1"/>
  <c r="B485" i="2" s="1"/>
  <c r="AR485" i="3"/>
  <c r="H485" i="3" s="1"/>
  <c r="B484" i="2" s="1"/>
  <c r="AR484" i="3"/>
  <c r="H484" i="3" s="1"/>
  <c r="B483" i="2" s="1"/>
  <c r="AR483" i="3"/>
  <c r="H483" i="3" s="1"/>
  <c r="B482" i="2" s="1"/>
  <c r="AR482" i="3"/>
  <c r="H482" i="3" s="1"/>
  <c r="B481" i="2" s="1"/>
  <c r="AR481" i="3"/>
  <c r="H481" i="3" s="1"/>
  <c r="B480" i="2" s="1"/>
  <c r="AR480" i="3"/>
  <c r="H480" i="3" s="1"/>
  <c r="B479" i="2" s="1"/>
  <c r="AR479" i="3"/>
  <c r="H479" i="3" s="1"/>
  <c r="B478" i="2" s="1"/>
  <c r="AR478" i="3"/>
  <c r="H478" i="3" s="1"/>
  <c r="B477" i="2" s="1"/>
  <c r="AR477" i="3"/>
  <c r="H477" i="3" s="1"/>
  <c r="B476" i="2" s="1"/>
  <c r="AR476" i="3"/>
  <c r="H476" i="3" s="1"/>
  <c r="B475" i="2" s="1"/>
  <c r="AR475" i="3"/>
  <c r="H475" i="3" s="1"/>
  <c r="B474" i="2" s="1"/>
  <c r="AR474" i="3"/>
  <c r="H474" i="3" s="1"/>
  <c r="B473" i="2" s="1"/>
  <c r="AR473" i="3"/>
  <c r="H473" i="3" s="1"/>
  <c r="B472" i="2" s="1"/>
  <c r="AR472" i="3"/>
  <c r="H472" i="3" s="1"/>
  <c r="B471" i="2" s="1"/>
  <c r="AR471" i="3"/>
  <c r="H471" i="3" s="1"/>
  <c r="B470" i="2" s="1"/>
  <c r="AR470" i="3"/>
  <c r="H470" i="3" s="1"/>
  <c r="B469" i="2" s="1"/>
  <c r="AR469" i="3"/>
  <c r="H469" i="3" s="1"/>
  <c r="B468" i="2" s="1"/>
  <c r="AR468" i="3"/>
  <c r="H468" i="3" s="1"/>
  <c r="B467" i="2" s="1"/>
  <c r="AR467" i="3"/>
  <c r="H467" i="3" s="1"/>
  <c r="B466" i="2" s="1"/>
  <c r="AR466" i="3"/>
  <c r="H466" i="3" s="1"/>
  <c r="B465" i="2" s="1"/>
  <c r="AR465" i="3"/>
  <c r="H465" i="3" s="1"/>
  <c r="B464" i="2" s="1"/>
  <c r="AR464" i="3"/>
  <c r="H464" i="3" s="1"/>
  <c r="B463" i="2" s="1"/>
  <c r="AR463" i="3"/>
  <c r="H463" i="3" s="1"/>
  <c r="B462" i="2" s="1"/>
  <c r="AR462" i="3"/>
  <c r="H462" i="3" s="1"/>
  <c r="B461" i="2" s="1"/>
  <c r="AR461" i="3"/>
  <c r="H461" i="3" s="1"/>
  <c r="B460" i="2" s="1"/>
  <c r="AR460" i="3"/>
  <c r="H460" i="3" s="1"/>
  <c r="B459" i="2" s="1"/>
  <c r="AR459" i="3"/>
  <c r="H459" i="3" s="1"/>
  <c r="B458" i="2" s="1"/>
  <c r="AR458" i="3"/>
  <c r="H458" i="3" s="1"/>
  <c r="B457" i="2" s="1"/>
  <c r="AR457" i="3"/>
  <c r="H457" i="3" s="1"/>
  <c r="B456" i="2" s="1"/>
  <c r="AR456" i="3"/>
  <c r="H456" i="3" s="1"/>
  <c r="B455" i="2" s="1"/>
  <c r="AR455" i="3"/>
  <c r="H455" i="3" s="1"/>
  <c r="B454" i="2" s="1"/>
  <c r="AR454" i="3"/>
  <c r="H454" i="3" s="1"/>
  <c r="B453" i="2" s="1"/>
  <c r="AR453" i="3"/>
  <c r="H453" i="3" s="1"/>
  <c r="B452" i="2" s="1"/>
  <c r="AR452" i="3"/>
  <c r="H452" i="3" s="1"/>
  <c r="B451" i="2" s="1"/>
  <c r="AM802" i="3"/>
  <c r="B802" i="3" s="1"/>
  <c r="B802" i="1" s="1"/>
  <c r="AM801" i="3"/>
  <c r="B801" i="3" s="1"/>
  <c r="B801" i="1" s="1"/>
  <c r="AM800" i="3"/>
  <c r="B800" i="3" s="1"/>
  <c r="B800" i="1" s="1"/>
  <c r="AM799" i="3"/>
  <c r="B799" i="3" s="1"/>
  <c r="B799" i="1" s="1"/>
  <c r="AM798" i="3"/>
  <c r="B798" i="3" s="1"/>
  <c r="B798" i="1" s="1"/>
  <c r="AM797" i="3"/>
  <c r="B797" i="3" s="1"/>
  <c r="B797" i="1" s="1"/>
  <c r="AM796" i="3"/>
  <c r="B796" i="3" s="1"/>
  <c r="B796" i="1" s="1"/>
  <c r="AM795" i="3"/>
  <c r="B795" i="3" s="1"/>
  <c r="B795" i="1" s="1"/>
  <c r="AM794" i="3"/>
  <c r="B794" i="3" s="1"/>
  <c r="B794" i="1" s="1"/>
  <c r="AM793" i="3"/>
  <c r="B793" i="3" s="1"/>
  <c r="B793" i="1" s="1"/>
  <c r="AM792" i="3"/>
  <c r="B792" i="3" s="1"/>
  <c r="B792" i="1" s="1"/>
  <c r="AM791" i="3"/>
  <c r="B791" i="3" s="1"/>
  <c r="B791" i="1" s="1"/>
  <c r="AM790" i="3"/>
  <c r="B790" i="3" s="1"/>
  <c r="B790" i="1" s="1"/>
  <c r="AM789" i="3"/>
  <c r="B789" i="3" s="1"/>
  <c r="B789" i="1" s="1"/>
  <c r="AM788" i="3"/>
  <c r="B788" i="3" s="1"/>
  <c r="B788" i="1" s="1"/>
  <c r="AM787" i="3"/>
  <c r="B787" i="3" s="1"/>
  <c r="B787" i="1" s="1"/>
  <c r="AM786" i="3"/>
  <c r="B786" i="3" s="1"/>
  <c r="B786" i="1" s="1"/>
  <c r="AM785" i="3"/>
  <c r="B785" i="3" s="1"/>
  <c r="B785" i="1" s="1"/>
  <c r="AM784" i="3"/>
  <c r="B784" i="3" s="1"/>
  <c r="B784" i="1" s="1"/>
  <c r="AM783" i="3"/>
  <c r="B783" i="3" s="1"/>
  <c r="B783" i="1" s="1"/>
  <c r="AM782" i="3"/>
  <c r="B782" i="3" s="1"/>
  <c r="B782" i="1" s="1"/>
  <c r="AM781" i="3"/>
  <c r="B781" i="3" s="1"/>
  <c r="B781" i="1" s="1"/>
  <c r="AM780" i="3"/>
  <c r="B780" i="3" s="1"/>
  <c r="B780" i="1" s="1"/>
  <c r="AM779" i="3"/>
  <c r="B779" i="3" s="1"/>
  <c r="B779" i="1" s="1"/>
  <c r="AM778" i="3"/>
  <c r="B778" i="3" s="1"/>
  <c r="B778" i="1" s="1"/>
  <c r="AM777" i="3"/>
  <c r="B777" i="3" s="1"/>
  <c r="B777" i="1" s="1"/>
  <c r="AM776" i="3"/>
  <c r="B776" i="3" s="1"/>
  <c r="B776" i="1" s="1"/>
  <c r="AM775" i="3"/>
  <c r="B775" i="3" s="1"/>
  <c r="B775" i="1" s="1"/>
  <c r="AM774" i="3"/>
  <c r="B774" i="3" s="1"/>
  <c r="B774" i="1" s="1"/>
  <c r="AM773" i="3"/>
  <c r="B773" i="3" s="1"/>
  <c r="B773" i="1" s="1"/>
  <c r="AM772" i="3"/>
  <c r="B772" i="3" s="1"/>
  <c r="B772" i="1" s="1"/>
  <c r="AM771" i="3"/>
  <c r="B771" i="3" s="1"/>
  <c r="B771" i="1" s="1"/>
  <c r="AM770" i="3"/>
  <c r="B770" i="3" s="1"/>
  <c r="B770" i="1" s="1"/>
  <c r="AM769" i="3"/>
  <c r="B769" i="3" s="1"/>
  <c r="B769" i="1" s="1"/>
  <c r="AM768" i="3"/>
  <c r="B768" i="3" s="1"/>
  <c r="B768" i="1" s="1"/>
  <c r="AM767" i="3"/>
  <c r="B767" i="3" s="1"/>
  <c r="B767" i="1" s="1"/>
  <c r="AM766" i="3"/>
  <c r="B766" i="3" s="1"/>
  <c r="B766" i="1" s="1"/>
  <c r="AM765" i="3"/>
  <c r="B765" i="3" s="1"/>
  <c r="B765" i="1" s="1"/>
  <c r="AM764" i="3"/>
  <c r="B764" i="3" s="1"/>
  <c r="B764" i="1" s="1"/>
  <c r="AM763" i="3"/>
  <c r="B763" i="3" s="1"/>
  <c r="B763" i="1" s="1"/>
  <c r="AM762" i="3"/>
  <c r="B762" i="3" s="1"/>
  <c r="B762" i="1" s="1"/>
  <c r="AM761" i="3"/>
  <c r="B761" i="3" s="1"/>
  <c r="B761" i="1" s="1"/>
  <c r="AM760" i="3"/>
  <c r="B760" i="3" s="1"/>
  <c r="B760" i="1" s="1"/>
  <c r="AM759" i="3"/>
  <c r="B759" i="3" s="1"/>
  <c r="B759" i="1" s="1"/>
  <c r="AM758" i="3"/>
  <c r="B758" i="3" s="1"/>
  <c r="B758" i="1" s="1"/>
  <c r="AM757" i="3"/>
  <c r="B757" i="3" s="1"/>
  <c r="B757" i="1" s="1"/>
  <c r="AM756" i="3"/>
  <c r="B756" i="3" s="1"/>
  <c r="B756" i="1" s="1"/>
  <c r="AM755" i="3"/>
  <c r="B755" i="3" s="1"/>
  <c r="B755" i="1" s="1"/>
  <c r="AM754" i="3"/>
  <c r="B754" i="3" s="1"/>
  <c r="B754" i="1" s="1"/>
  <c r="AM753" i="3"/>
  <c r="B753" i="3" s="1"/>
  <c r="B753" i="1" s="1"/>
  <c r="AM752" i="3"/>
  <c r="B752" i="3" s="1"/>
  <c r="B752" i="1" s="1"/>
  <c r="AM751" i="3"/>
  <c r="B751" i="3" s="1"/>
  <c r="B751" i="1" s="1"/>
  <c r="AM750" i="3"/>
  <c r="B750" i="3" s="1"/>
  <c r="B750" i="1" s="1"/>
  <c r="AM749" i="3"/>
  <c r="B749" i="3" s="1"/>
  <c r="B749" i="1" s="1"/>
  <c r="AM748" i="3"/>
  <c r="B748" i="3" s="1"/>
  <c r="B748" i="1" s="1"/>
  <c r="AM747" i="3"/>
  <c r="B747" i="3" s="1"/>
  <c r="B747" i="1" s="1"/>
  <c r="AM746" i="3"/>
  <c r="B746" i="3" s="1"/>
  <c r="B746" i="1" s="1"/>
  <c r="AM743" i="3"/>
  <c r="B743" i="3" s="1"/>
  <c r="B743" i="1" s="1"/>
  <c r="AM739" i="3"/>
  <c r="B739" i="3" s="1"/>
  <c r="B739" i="1" s="1"/>
  <c r="AM735" i="3"/>
  <c r="B735" i="3" s="1"/>
  <c r="B735" i="1" s="1"/>
  <c r="AM731" i="3"/>
  <c r="B731" i="3" s="1"/>
  <c r="B731" i="1" s="1"/>
  <c r="AM727" i="3"/>
  <c r="B727" i="3" s="1"/>
  <c r="B727" i="1" s="1"/>
  <c r="AM723" i="3"/>
  <c r="B723" i="3" s="1"/>
  <c r="B723" i="1" s="1"/>
  <c r="AM719" i="3"/>
  <c r="B719" i="3" s="1"/>
  <c r="B719" i="1" s="1"/>
  <c r="AM715" i="3"/>
  <c r="B715" i="3" s="1"/>
  <c r="B715" i="1" s="1"/>
  <c r="AM711" i="3"/>
  <c r="B711" i="3" s="1"/>
  <c r="B711" i="1" s="1"/>
  <c r="AM707" i="3"/>
  <c r="B707" i="3" s="1"/>
  <c r="B707" i="1" s="1"/>
  <c r="AM703" i="3"/>
  <c r="B703" i="3" s="1"/>
  <c r="B703" i="1" s="1"/>
  <c r="AM699" i="3"/>
  <c r="B699" i="3" s="1"/>
  <c r="B699" i="1" s="1"/>
  <c r="AM695" i="3"/>
  <c r="B695" i="3" s="1"/>
  <c r="B695" i="1" s="1"/>
  <c r="AM691" i="3"/>
  <c r="B691" i="3" s="1"/>
  <c r="B691" i="1" s="1"/>
  <c r="AM687" i="3"/>
  <c r="B687" i="3" s="1"/>
  <c r="B687" i="1" s="1"/>
  <c r="AM683" i="3"/>
  <c r="B683" i="3" s="1"/>
  <c r="B683" i="1" s="1"/>
  <c r="AM679" i="3"/>
  <c r="B679" i="3" s="1"/>
  <c r="B679" i="1" s="1"/>
  <c r="AM675" i="3"/>
  <c r="B675" i="3" s="1"/>
  <c r="B675" i="1" s="1"/>
  <c r="AM671" i="3"/>
  <c r="B671" i="3" s="1"/>
  <c r="B671" i="1" s="1"/>
  <c r="AM667" i="3"/>
  <c r="B667" i="3" s="1"/>
  <c r="B667" i="1" s="1"/>
  <c r="AM663" i="3"/>
  <c r="B663" i="3" s="1"/>
  <c r="B663" i="1" s="1"/>
  <c r="AM659" i="3"/>
  <c r="B659" i="3" s="1"/>
  <c r="B659" i="1" s="1"/>
  <c r="AM655" i="3"/>
  <c r="B655" i="3" s="1"/>
  <c r="B655" i="1" s="1"/>
  <c r="AM651" i="3"/>
  <c r="B651" i="3" s="1"/>
  <c r="B651" i="1" s="1"/>
  <c r="AM647" i="3"/>
  <c r="B647" i="3" s="1"/>
  <c r="B647" i="1" s="1"/>
  <c r="AM643" i="3"/>
  <c r="B643" i="3" s="1"/>
  <c r="B643" i="1" s="1"/>
  <c r="AM639" i="3"/>
  <c r="B639" i="3" s="1"/>
  <c r="B639" i="1" s="1"/>
  <c r="AM635" i="3"/>
  <c r="B635" i="3" s="1"/>
  <c r="B635" i="1" s="1"/>
  <c r="AM631" i="3"/>
  <c r="B631" i="3" s="1"/>
  <c r="B631" i="1" s="1"/>
  <c r="AM627" i="3"/>
  <c r="B627" i="3" s="1"/>
  <c r="B627" i="1" s="1"/>
  <c r="AM623" i="3"/>
  <c r="B623" i="3" s="1"/>
  <c r="B623" i="1" s="1"/>
  <c r="AM619" i="3"/>
  <c r="B619" i="3" s="1"/>
  <c r="B619" i="1" s="1"/>
  <c r="AM615" i="3"/>
  <c r="B615" i="3" s="1"/>
  <c r="B615" i="1" s="1"/>
  <c r="AM611" i="3"/>
  <c r="B611" i="3" s="1"/>
  <c r="B611" i="1" s="1"/>
  <c r="AM607" i="3"/>
  <c r="B607" i="3" s="1"/>
  <c r="B607" i="1" s="1"/>
  <c r="AM603" i="3"/>
  <c r="B603" i="3" s="1"/>
  <c r="B603" i="1" s="1"/>
  <c r="AM745" i="3"/>
  <c r="B745" i="3" s="1"/>
  <c r="B745" i="1" s="1"/>
  <c r="AM738" i="3"/>
  <c r="B738" i="3" s="1"/>
  <c r="B738" i="1" s="1"/>
  <c r="AM736" i="3"/>
  <c r="B736" i="3" s="1"/>
  <c r="B736" i="1" s="1"/>
  <c r="AM729" i="3"/>
  <c r="B729" i="3" s="1"/>
  <c r="B729" i="1" s="1"/>
  <c r="AM722" i="3"/>
  <c r="B722" i="3" s="1"/>
  <c r="B722" i="1" s="1"/>
  <c r="AM720" i="3"/>
  <c r="B720" i="3" s="1"/>
  <c r="B720" i="1" s="1"/>
  <c r="AM713" i="3"/>
  <c r="B713" i="3" s="1"/>
  <c r="B713" i="1" s="1"/>
  <c r="AM706" i="3"/>
  <c r="B706" i="3" s="1"/>
  <c r="B706" i="1" s="1"/>
  <c r="AM704" i="3"/>
  <c r="B704" i="3" s="1"/>
  <c r="B704" i="1" s="1"/>
  <c r="AM697" i="3"/>
  <c r="B697" i="3" s="1"/>
  <c r="B697" i="1" s="1"/>
  <c r="AM690" i="3"/>
  <c r="B690" i="3" s="1"/>
  <c r="B690" i="1" s="1"/>
  <c r="AM688" i="3"/>
  <c r="B688" i="3" s="1"/>
  <c r="B688" i="1" s="1"/>
  <c r="AM681" i="3"/>
  <c r="B681" i="3" s="1"/>
  <c r="B681" i="1" s="1"/>
  <c r="AM674" i="3"/>
  <c r="B674" i="3" s="1"/>
  <c r="B674" i="1" s="1"/>
  <c r="AM672" i="3"/>
  <c r="B672" i="3" s="1"/>
  <c r="B672" i="1" s="1"/>
  <c r="AM665" i="3"/>
  <c r="B665" i="3" s="1"/>
  <c r="B665" i="1" s="1"/>
  <c r="AM658" i="3"/>
  <c r="B658" i="3" s="1"/>
  <c r="B658" i="1" s="1"/>
  <c r="AM656" i="3"/>
  <c r="B656" i="3" s="1"/>
  <c r="B656" i="1" s="1"/>
  <c r="AM649" i="3"/>
  <c r="B649" i="3" s="1"/>
  <c r="B649" i="1" s="1"/>
  <c r="AM642" i="3"/>
  <c r="B642" i="3" s="1"/>
  <c r="B642" i="1" s="1"/>
  <c r="AM640" i="3"/>
  <c r="B640" i="3" s="1"/>
  <c r="B640" i="1" s="1"/>
  <c r="AM633" i="3"/>
  <c r="B633" i="3" s="1"/>
  <c r="B633" i="1" s="1"/>
  <c r="AM626" i="3"/>
  <c r="B626" i="3" s="1"/>
  <c r="B626" i="1" s="1"/>
  <c r="AM624" i="3"/>
  <c r="B624" i="3" s="1"/>
  <c r="B624" i="1" s="1"/>
  <c r="AM617" i="3"/>
  <c r="B617" i="3" s="1"/>
  <c r="B617" i="1" s="1"/>
  <c r="AM610" i="3"/>
  <c r="B610" i="3" s="1"/>
  <c r="B610" i="1" s="1"/>
  <c r="AM608" i="3"/>
  <c r="B608" i="3" s="1"/>
  <c r="B608" i="1" s="1"/>
  <c r="AM744" i="3"/>
  <c r="B744" i="3" s="1"/>
  <c r="B744" i="1" s="1"/>
  <c r="AM737" i="3"/>
  <c r="B737" i="3" s="1"/>
  <c r="B737" i="1" s="1"/>
  <c r="AM730" i="3"/>
  <c r="B730" i="3" s="1"/>
  <c r="B730" i="1" s="1"/>
  <c r="AM728" i="3"/>
  <c r="B728" i="3" s="1"/>
  <c r="B728" i="1" s="1"/>
  <c r="AM721" i="3"/>
  <c r="B721" i="3" s="1"/>
  <c r="B721" i="1" s="1"/>
  <c r="AM714" i="3"/>
  <c r="B714" i="3" s="1"/>
  <c r="B714" i="1" s="1"/>
  <c r="AM712" i="3"/>
  <c r="B712" i="3" s="1"/>
  <c r="B712" i="1" s="1"/>
  <c r="AM705" i="3"/>
  <c r="B705" i="3" s="1"/>
  <c r="B705" i="1" s="1"/>
  <c r="AM698" i="3"/>
  <c r="B698" i="3" s="1"/>
  <c r="B698" i="1" s="1"/>
  <c r="AM696" i="3"/>
  <c r="B696" i="3" s="1"/>
  <c r="B696" i="1" s="1"/>
  <c r="AM689" i="3"/>
  <c r="B689" i="3" s="1"/>
  <c r="B689" i="1" s="1"/>
  <c r="AM682" i="3"/>
  <c r="B682" i="3" s="1"/>
  <c r="B682" i="1" s="1"/>
  <c r="AM680" i="3"/>
  <c r="B680" i="3" s="1"/>
  <c r="B680" i="1" s="1"/>
  <c r="AM673" i="3"/>
  <c r="B673" i="3" s="1"/>
  <c r="B673" i="1" s="1"/>
  <c r="AM666" i="3"/>
  <c r="B666" i="3" s="1"/>
  <c r="B666" i="1" s="1"/>
  <c r="AM664" i="3"/>
  <c r="B664" i="3" s="1"/>
  <c r="B664" i="1" s="1"/>
  <c r="AM657" i="3"/>
  <c r="B657" i="3" s="1"/>
  <c r="B657" i="1" s="1"/>
  <c r="AM650" i="3"/>
  <c r="B650" i="3" s="1"/>
  <c r="B650" i="1" s="1"/>
  <c r="AM648" i="3"/>
  <c r="B648" i="3" s="1"/>
  <c r="B648" i="1" s="1"/>
  <c r="AM641" i="3"/>
  <c r="B641" i="3" s="1"/>
  <c r="B641" i="1" s="1"/>
  <c r="AM634" i="3"/>
  <c r="B634" i="3" s="1"/>
  <c r="B634" i="1" s="1"/>
  <c r="AM632" i="3"/>
  <c r="B632" i="3" s="1"/>
  <c r="B632" i="1" s="1"/>
  <c r="AM625" i="3"/>
  <c r="B625" i="3" s="1"/>
  <c r="B625" i="1" s="1"/>
  <c r="AM618" i="3"/>
  <c r="B618" i="3" s="1"/>
  <c r="B618" i="1" s="1"/>
  <c r="AM616" i="3"/>
  <c r="B616" i="3" s="1"/>
  <c r="B616" i="1" s="1"/>
  <c r="AM609" i="3"/>
  <c r="B609" i="3" s="1"/>
  <c r="B609" i="1" s="1"/>
  <c r="AM741" i="3"/>
  <c r="B741" i="3" s="1"/>
  <c r="B741" i="1" s="1"/>
  <c r="AM734" i="3"/>
  <c r="B734" i="3" s="1"/>
  <c r="B734" i="1" s="1"/>
  <c r="AM716" i="3"/>
  <c r="B716" i="3" s="1"/>
  <c r="B716" i="1" s="1"/>
  <c r="AM709" i="3"/>
  <c r="B709" i="3" s="1"/>
  <c r="B709" i="1" s="1"/>
  <c r="AM702" i="3"/>
  <c r="B702" i="3" s="1"/>
  <c r="B702" i="1" s="1"/>
  <c r="AM684" i="3"/>
  <c r="B684" i="3" s="1"/>
  <c r="B684" i="1" s="1"/>
  <c r="AM677" i="3"/>
  <c r="B677" i="3" s="1"/>
  <c r="B677" i="1" s="1"/>
  <c r="AM670" i="3"/>
  <c r="B670" i="3" s="1"/>
  <c r="B670" i="1" s="1"/>
  <c r="AM652" i="3"/>
  <c r="B652" i="3" s="1"/>
  <c r="B652" i="1" s="1"/>
  <c r="AM645" i="3"/>
  <c r="B645" i="3" s="1"/>
  <c r="B645" i="1" s="1"/>
  <c r="AM638" i="3"/>
  <c r="B638" i="3" s="1"/>
  <c r="B638" i="1" s="1"/>
  <c r="AM620" i="3"/>
  <c r="B620" i="3" s="1"/>
  <c r="B620" i="1" s="1"/>
  <c r="AM613" i="3"/>
  <c r="B613" i="3" s="1"/>
  <c r="B613" i="1" s="1"/>
  <c r="AM606" i="3"/>
  <c r="B606" i="3" s="1"/>
  <c r="B606" i="1" s="1"/>
  <c r="AM740" i="3"/>
  <c r="B740" i="3" s="1"/>
  <c r="B740" i="1" s="1"/>
  <c r="AM733" i="3"/>
  <c r="B733" i="3" s="1"/>
  <c r="B733" i="1" s="1"/>
  <c r="AM726" i="3"/>
  <c r="B726" i="3" s="1"/>
  <c r="B726" i="1" s="1"/>
  <c r="AM708" i="3"/>
  <c r="B708" i="3" s="1"/>
  <c r="B708" i="1" s="1"/>
  <c r="AM701" i="3"/>
  <c r="B701" i="3" s="1"/>
  <c r="B701" i="1" s="1"/>
  <c r="AM694" i="3"/>
  <c r="B694" i="3" s="1"/>
  <c r="B694" i="1" s="1"/>
  <c r="AM676" i="3"/>
  <c r="B676" i="3" s="1"/>
  <c r="B676" i="1" s="1"/>
  <c r="AM669" i="3"/>
  <c r="B669" i="3" s="1"/>
  <c r="B669" i="1" s="1"/>
  <c r="AM662" i="3"/>
  <c r="B662" i="3" s="1"/>
  <c r="B662" i="1" s="1"/>
  <c r="AM644" i="3"/>
  <c r="B644" i="3" s="1"/>
  <c r="B644" i="1" s="1"/>
  <c r="AM637" i="3"/>
  <c r="B637" i="3" s="1"/>
  <c r="B637" i="1" s="1"/>
  <c r="AM630" i="3"/>
  <c r="B630" i="3" s="1"/>
  <c r="B630" i="1" s="1"/>
  <c r="AM612" i="3"/>
  <c r="B612" i="3" s="1"/>
  <c r="B612" i="1" s="1"/>
  <c r="AM605" i="3"/>
  <c r="B605" i="3" s="1"/>
  <c r="B605" i="1" s="1"/>
  <c r="AM732" i="3"/>
  <c r="B732" i="3" s="1"/>
  <c r="B732" i="1" s="1"/>
  <c r="AM725" i="3"/>
  <c r="B725" i="3" s="1"/>
  <c r="B725" i="1" s="1"/>
  <c r="AM718" i="3"/>
  <c r="B718" i="3" s="1"/>
  <c r="B718" i="1" s="1"/>
  <c r="AM668" i="3"/>
  <c r="B668" i="3" s="1"/>
  <c r="B668" i="1" s="1"/>
  <c r="AM661" i="3"/>
  <c r="B661" i="3" s="1"/>
  <c r="B661" i="1" s="1"/>
  <c r="AM654" i="3"/>
  <c r="B654" i="3" s="1"/>
  <c r="B654" i="1" s="1"/>
  <c r="AM604" i="3"/>
  <c r="B604" i="3" s="1"/>
  <c r="B604" i="1" s="1"/>
  <c r="AM724" i="3"/>
  <c r="B724" i="3" s="1"/>
  <c r="B724" i="1" s="1"/>
  <c r="AM717" i="3"/>
  <c r="B717" i="3" s="1"/>
  <c r="B717" i="1" s="1"/>
  <c r="AM710" i="3"/>
  <c r="B710" i="3" s="1"/>
  <c r="B710" i="1" s="1"/>
  <c r="AM660" i="3"/>
  <c r="B660" i="3" s="1"/>
  <c r="B660" i="1" s="1"/>
  <c r="AM653" i="3"/>
  <c r="B653" i="3" s="1"/>
  <c r="B653" i="1" s="1"/>
  <c r="AM646" i="3"/>
  <c r="B646" i="3" s="1"/>
  <c r="B646" i="1" s="1"/>
  <c r="AM700" i="3"/>
  <c r="B700" i="3" s="1"/>
  <c r="B700" i="1" s="1"/>
  <c r="AM686" i="3"/>
  <c r="B686" i="3" s="1"/>
  <c r="B686" i="1" s="1"/>
  <c r="AM629" i="3"/>
  <c r="B629" i="3" s="1"/>
  <c r="B629" i="1" s="1"/>
  <c r="AM742" i="3"/>
  <c r="B742" i="3" s="1"/>
  <c r="B742" i="1" s="1"/>
  <c r="AM685" i="3"/>
  <c r="B685" i="3" s="1"/>
  <c r="B685" i="1" s="1"/>
  <c r="AM628" i="3"/>
  <c r="B628" i="3" s="1"/>
  <c r="B628" i="1" s="1"/>
  <c r="AM614" i="3"/>
  <c r="B614" i="3" s="1"/>
  <c r="B614" i="1" s="1"/>
  <c r="AM693" i="3"/>
  <c r="B693" i="3" s="1"/>
  <c r="B693" i="1" s="1"/>
  <c r="AM636" i="3"/>
  <c r="B636" i="3" s="1"/>
  <c r="B636" i="1" s="1"/>
  <c r="AM692" i="3"/>
  <c r="B692" i="3" s="1"/>
  <c r="B692" i="1" s="1"/>
  <c r="AM622" i="3"/>
  <c r="B622" i="3" s="1"/>
  <c r="B622" i="1" s="1"/>
  <c r="AM621" i="3"/>
  <c r="B621" i="3" s="1"/>
  <c r="B621" i="1" s="1"/>
  <c r="AM678" i="3"/>
  <c r="B678" i="3" s="1"/>
  <c r="B678" i="1" s="1"/>
</calcChain>
</file>

<file path=xl/sharedStrings.xml><?xml version="1.0" encoding="utf-8"?>
<sst xmlns="http://schemas.openxmlformats.org/spreadsheetml/2006/main" count="73" uniqueCount="52">
  <si>
    <t>(Be sure to enter your name in cell C1 first because the problems change based on your name.)</t>
  </si>
  <si>
    <t>Measurement</t>
  </si>
  <si>
    <t>Problem 5 Answers*</t>
  </si>
  <si>
    <t>a)</t>
  </si>
  <si>
    <t>Mean Pressure</t>
  </si>
  <si>
    <t>Place your answers in the boxes for correct grading.</t>
  </si>
  <si>
    <t>Std. Dev. Pressure</t>
  </si>
  <si>
    <t>Chauvenet ratio</t>
  </si>
  <si>
    <t>b)</t>
  </si>
  <si>
    <t>Max pressure cutoff that is not an outlier?</t>
  </si>
  <si>
    <t>Min pressure cutoff that is not an outlier?</t>
  </si>
  <si>
    <t>Outlier Measurement # should increase from left to right columns.</t>
  </si>
  <si>
    <t>Outlier Measurement #</t>
  </si>
  <si>
    <t>Note: The number of</t>
  </si>
  <si>
    <t>Outlier Pressure Value</t>
  </si>
  <si>
    <t>outliers will vary with the</t>
  </si>
  <si>
    <t>Outlier Deviation (z)</t>
  </si>
  <si>
    <t>student's name.</t>
  </si>
  <si>
    <t>c)</t>
  </si>
  <si>
    <t>Mean without outliers</t>
  </si>
  <si>
    <t>Std. Dev. without outliers</t>
  </si>
  <si>
    <t>*The number of significant figures has already been set in these cells by the number of decimals which are displaced. For proper grading of the problem do not round your answers to less significant figures than what is displayed.</t>
  </si>
  <si>
    <t>Strain (µin/in)</t>
  </si>
  <si>
    <t>Stress (MPa)</t>
  </si>
  <si>
    <t>Problem 6 Answers*</t>
  </si>
  <si>
    <t>Slope</t>
  </si>
  <si>
    <t>Intercept</t>
  </si>
  <si>
    <t>n (number of points)</t>
  </si>
  <si>
    <t>Std. dev. from the linear fit</t>
  </si>
  <si>
    <t>Outlier Strain Value</t>
  </si>
  <si>
    <t>Outlier Stress Value</t>
  </si>
  <si>
    <t>d)</t>
  </si>
  <si>
    <t>Slope without outliers</t>
  </si>
  <si>
    <t>Intercept without outliers</t>
  </si>
  <si>
    <t>Problem 5 Data</t>
  </si>
  <si>
    <t>Problem 6 Data</t>
  </si>
  <si>
    <t>Initial Conditions</t>
  </si>
  <si>
    <t>Pressure</t>
  </si>
  <si>
    <t>Noise</t>
  </si>
  <si>
    <t>Data</t>
  </si>
  <si>
    <t>Stress</t>
  </si>
  <si>
    <t>Stdev noise</t>
  </si>
  <si>
    <t>Prob 5</t>
  </si>
  <si>
    <t>Prob 6</t>
  </si>
  <si>
    <t>Problem 5 Parameters</t>
  </si>
  <si>
    <t>Offset</t>
  </si>
  <si>
    <t>Point1</t>
  </si>
  <si>
    <t>Point2</t>
  </si>
  <si>
    <t>Point3</t>
  </si>
  <si>
    <t>Point4</t>
  </si>
  <si>
    <t>Point5</t>
  </si>
  <si>
    <t>Problem 6 Parameters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</si>
</sst>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
    <numFmt numFmtId="167" formatCode="0.00000"/>
  </numFmts>
  <fonts count="11" x14ac:knownFonts="1">
    <font>
      <sz val="10"/>
      <name val="Arial"/>
      <family val="2"/>
    </font>
    <font>
      <sz val="11"/>
      <color rgb="FF000000"/>
      <name val="Calibri"/>
      <family val="2"/>
    </font>
    <font>
      <sz val="16"/>
      <name val="Arial"/>
      <family val="2"/>
    </font>
    <font>
      <b/>
      <sz val="10"/>
      <name val="Arial"/>
      <family val="2"/>
    </font>
    <font>
      <b/>
      <sz val="14"/>
      <color rgb="FF000000"/>
      <name val="Arial"/>
      <family val="2"/>
    </font>
    <font>
      <sz val="10"/>
      <color rgb="FF000000"/>
      <name val="Arial"/>
      <family val="2"/>
    </font>
    <font>
      <sz val="14"/>
      <name val="Arial"/>
      <family val="2"/>
    </font>
    <font>
      <b/>
      <sz val="14"/>
      <name val="Arial"/>
      <family val="2"/>
    </font>
    <font>
      <b/>
      <sz val="12"/>
      <name val="Arial"/>
      <family val="2"/>
    </font>
    <font>
      <b/>
      <sz val="11"/>
      <color rgb="FF000000"/>
      <name val="Calibri"/>
      <family val="2"/>
    </font>
    <font>
      <sz val="11"/>
      <name val="Arial"/>
      <family val="2"/>
    </font>
  </fonts>
  <fills count="5">
    <fill>
      <patternFill patternType="none"/>
    </fill>
    <fill>
      <patternFill patternType="gray125"/>
    </fill>
    <fill>
      <patternFill patternType="solid">
        <fgColor rgb="FFFFCC99"/>
        <bgColor rgb="FFC0C0C0"/>
      </patternFill>
    </fill>
    <fill>
      <patternFill patternType="solid">
        <fgColor rgb="FF99CC00"/>
        <bgColor rgb="FFFFCC00"/>
      </patternFill>
    </fill>
    <fill>
      <patternFill patternType="solid">
        <fgColor rgb="FF00FF00"/>
        <bgColor rgb="FF33CCCC"/>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 fillId="0" borderId="0"/>
  </cellStyleXfs>
  <cellXfs count="85">
    <xf numFmtId="0" fontId="0" fillId="0" borderId="0" xfId="0">
      <alignment vertical="center"/>
    </xf>
    <xf numFmtId="0" fontId="0" fillId="0" borderId="0" xfId="0" applyFont="1" applyBorder="1" applyAlignment="1">
      <alignment horizontal="left" vertical="center" wrapText="1"/>
    </xf>
    <xf numFmtId="0" fontId="2" fillId="0" borderId="1" xfId="0" applyFont="1" applyBorder="1" applyAlignment="1">
      <alignment horizontal="left" vertical="center"/>
    </xf>
    <xf numFmtId="0" fontId="3" fillId="0" borderId="0" xfId="0" applyFont="1">
      <alignment vertical="center"/>
    </xf>
    <xf numFmtId="0" fontId="4" fillId="0" borderId="0" xfId="1" applyFont="1"/>
    <xf numFmtId="164" fontId="0" fillId="0" borderId="2" xfId="0" applyNumberFormat="1" applyBorder="1">
      <alignment vertical="center"/>
    </xf>
    <xf numFmtId="2" fontId="0" fillId="0" borderId="2" xfId="0" applyNumberFormat="1" applyBorder="1">
      <alignment vertical="center"/>
    </xf>
    <xf numFmtId="0" fontId="0" fillId="0" borderId="2" xfId="0" applyBorder="1">
      <alignment vertical="center"/>
    </xf>
    <xf numFmtId="0" fontId="0" fillId="0" borderId="3" xfId="0" applyBorder="1">
      <alignment vertical="center"/>
    </xf>
    <xf numFmtId="0" fontId="0" fillId="0" borderId="2" xfId="0" applyBorder="1">
      <alignment vertical="center"/>
    </xf>
    <xf numFmtId="164" fontId="5" fillId="0" borderId="2" xfId="0" applyNumberFormat="1" applyFont="1" applyBorder="1" applyAlignment="1"/>
    <xf numFmtId="164" fontId="5" fillId="0" borderId="3" xfId="0" applyNumberFormat="1" applyFont="1" applyBorder="1" applyAlignment="1"/>
    <xf numFmtId="2" fontId="0" fillId="0" borderId="3" xfId="0" applyNumberFormat="1" applyBorder="1">
      <alignment vertical="center"/>
    </xf>
    <xf numFmtId="0" fontId="0" fillId="0" borderId="0" xfId="0" applyAlignment="1"/>
    <xf numFmtId="0" fontId="3" fillId="0" borderId="0" xfId="0" applyFont="1" applyAlignment="1"/>
    <xf numFmtId="164" fontId="3" fillId="0" borderId="0" xfId="0" applyNumberFormat="1" applyFont="1" applyAlignment="1"/>
    <xf numFmtId="164" fontId="0" fillId="0" borderId="0" xfId="0" applyNumberFormat="1" applyAlignment="1"/>
    <xf numFmtId="165" fontId="0" fillId="0" borderId="2" xfId="0" applyNumberFormat="1" applyBorder="1" applyAlignment="1"/>
    <xf numFmtId="0" fontId="0" fillId="0" borderId="0" xfId="0" applyFont="1" applyAlignment="1"/>
    <xf numFmtId="1" fontId="0" fillId="0" borderId="2" xfId="0" applyNumberFormat="1" applyBorder="1" applyAlignment="1"/>
    <xf numFmtId="2" fontId="0" fillId="0" borderId="2" xfId="0" applyNumberFormat="1" applyBorder="1" applyAlignment="1"/>
    <xf numFmtId="164" fontId="0" fillId="0" borderId="2" xfId="0" applyNumberFormat="1" applyBorder="1" applyAlignment="1"/>
    <xf numFmtId="0" fontId="0" fillId="0" borderId="0" xfId="0" applyFont="1" applyAlignment="1">
      <alignment vertical="center"/>
    </xf>
    <xf numFmtId="166" fontId="0" fillId="0" borderId="2"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166" fontId="0" fillId="0" borderId="0" xfId="0" applyNumberFormat="1" applyAlignment="1"/>
    <xf numFmtId="2" fontId="0" fillId="0" borderId="2" xfId="0" applyNumberFormat="1" applyBorder="1" applyAlignment="1"/>
    <xf numFmtId="2" fontId="0" fillId="0" borderId="3" xfId="0" applyNumberFormat="1" applyBorder="1" applyAlignment="1">
      <alignment vertical="center"/>
    </xf>
    <xf numFmtId="2" fontId="0" fillId="0" borderId="2" xfId="0" applyNumberFormat="1" applyBorder="1" applyAlignment="1">
      <alignment vertical="center"/>
    </xf>
    <xf numFmtId="165" fontId="0" fillId="0" borderId="2" xfId="0" applyNumberFormat="1" applyBorder="1" applyAlignment="1"/>
    <xf numFmtId="0" fontId="6" fillId="0" borderId="0" xfId="0" applyFont="1">
      <alignment vertical="center"/>
    </xf>
    <xf numFmtId="0" fontId="6" fillId="2" borderId="0" xfId="0" applyFont="1" applyFill="1" applyAlignment="1">
      <alignment horizontal="center" vertical="center"/>
    </xf>
    <xf numFmtId="0" fontId="4" fillId="0" borderId="0" xfId="1" applyFont="1"/>
    <xf numFmtId="0" fontId="6"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9" fillId="0" borderId="0" xfId="0" applyFont="1" applyAlignment="1"/>
    <xf numFmtId="0" fontId="3" fillId="0" borderId="0" xfId="0" applyFont="1">
      <alignment vertical="center"/>
    </xf>
    <xf numFmtId="0" fontId="3" fillId="0" borderId="0" xfId="0" applyFont="1" applyAlignment="1"/>
    <xf numFmtId="164" fontId="3" fillId="0" borderId="0" xfId="0" applyNumberFormat="1" applyFont="1" applyAlignment="1"/>
    <xf numFmtId="164" fontId="0" fillId="0" borderId="2" xfId="0" applyNumberFormat="1" applyBorder="1" applyAlignment="1">
      <alignment horizontal="center" vertical="center"/>
    </xf>
    <xf numFmtId="165" fontId="0" fillId="0" borderId="2" xfId="0" applyNumberFormat="1" applyBorder="1" applyAlignment="1">
      <alignment horizontal="center"/>
    </xf>
    <xf numFmtId="0" fontId="5" fillId="0" borderId="0" xfId="0" applyFont="1" applyAlignment="1"/>
    <xf numFmtId="0" fontId="0" fillId="0" borderId="0" xfId="0" applyAlignment="1">
      <alignment horizontal="right"/>
    </xf>
    <xf numFmtId="0" fontId="3" fillId="3" borderId="0" xfId="0" applyFont="1" applyFill="1" applyAlignment="1"/>
    <xf numFmtId="0" fontId="0" fillId="0" borderId="0" xfId="0" applyAlignment="1">
      <alignment horizontal="center" vertical="center"/>
    </xf>
    <xf numFmtId="1" fontId="0" fillId="0" borderId="2" xfId="0" applyNumberFormat="1" applyBorder="1" applyAlignment="1">
      <alignment horizontal="center"/>
    </xf>
    <xf numFmtId="0" fontId="8" fillId="0" borderId="0" xfId="0" applyFont="1" applyAlignment="1">
      <alignment horizontal="center"/>
    </xf>
    <xf numFmtId="2" fontId="0" fillId="0" borderId="0" xfId="0" applyNumberFormat="1">
      <alignment vertical="center"/>
    </xf>
    <xf numFmtId="0" fontId="0" fillId="0" borderId="0" xfId="0" applyAlignment="1">
      <alignment horizontal="left" vertical="center"/>
    </xf>
    <xf numFmtId="0" fontId="5" fillId="0" borderId="2" xfId="0" applyFont="1" applyBorder="1" applyAlignment="1">
      <alignment horizontal="center"/>
    </xf>
    <xf numFmtId="2" fontId="0" fillId="0" borderId="2" xfId="0" applyNumberFormat="1" applyBorder="1" applyAlignment="1">
      <alignment horizontal="center"/>
    </xf>
    <xf numFmtId="0" fontId="0" fillId="0" borderId="0" xfId="0" applyAlignment="1">
      <alignment horizontal="center"/>
    </xf>
    <xf numFmtId="0" fontId="10" fillId="0" borderId="0" xfId="0" applyFont="1" applyAlignment="1">
      <alignment horizontal="center"/>
    </xf>
    <xf numFmtId="0" fontId="0" fillId="0" borderId="2" xfId="0" applyBorder="1" applyAlignment="1">
      <alignment horizontal="center"/>
    </xf>
    <xf numFmtId="167" fontId="0" fillId="0" borderId="0" xfId="0" applyNumberFormat="1" applyAlignment="1"/>
    <xf numFmtId="1" fontId="0" fillId="0" borderId="0" xfId="0" applyNumberFormat="1" applyAlignment="1"/>
    <xf numFmtId="0" fontId="0" fillId="4" borderId="2" xfId="0" applyFill="1" applyBorder="1" applyAlignment="1">
      <alignment horizontal="center"/>
    </xf>
    <xf numFmtId="164" fontId="0" fillId="0" borderId="2" xfId="0" applyNumberFormat="1" applyBorder="1" applyAlignment="1">
      <alignment horizontal="center"/>
    </xf>
    <xf numFmtId="0" fontId="3" fillId="2" borderId="2" xfId="0" applyFont="1" applyFill="1" applyBorder="1" applyAlignment="1">
      <alignment horizontal="center"/>
    </xf>
    <xf numFmtId="0" fontId="3" fillId="0" borderId="2" xfId="0" applyFont="1" applyBorder="1" applyAlignment="1"/>
    <xf numFmtId="1" fontId="0" fillId="0" borderId="2" xfId="0" applyNumberFormat="1" applyBorder="1" applyAlignment="1">
      <alignment horizontal="center" vertical="center"/>
    </xf>
    <xf numFmtId="166" fontId="0" fillId="0" borderId="2" xfId="0" applyNumberFormat="1" applyBorder="1" applyAlignment="1">
      <alignment horizontal="center"/>
    </xf>
    <xf numFmtId="2" fontId="0" fillId="0" borderId="2" xfId="0" applyNumberFormat="1" applyBorder="1" applyAlignment="1">
      <alignment horizontal="center" vertical="center"/>
    </xf>
    <xf numFmtId="165" fontId="0" fillId="0" borderId="0" xfId="0" applyNumberFormat="1" applyAlignment="1"/>
    <xf numFmtId="0" fontId="0" fillId="0" borderId="0" xfId="0" applyAlignment="1">
      <alignment horizontal="right" vertical="center"/>
    </xf>
    <xf numFmtId="2" fontId="0" fillId="0" borderId="0" xfId="0" applyNumberFormat="1" applyAlignment="1"/>
    <xf numFmtId="164" fontId="0" fillId="0" borderId="0" xfId="0" applyNumberFormat="1">
      <alignment vertical="center"/>
    </xf>
    <xf numFmtId="0" fontId="0" fillId="0" borderId="0" xfId="0">
      <alignment vertical="center"/>
    </xf>
    <xf numFmtId="0" fontId="0" fillId="4" borderId="0" xfId="0" applyFill="1" applyAlignment="1">
      <alignment horizontal="center" vertical="center"/>
    </xf>
    <xf numFmtId="0" fontId="0" fillId="0" borderId="0" xfId="0" applyAlignment="1">
      <alignment horizontal="center" vertical="center"/>
    </xf>
    <xf numFmtId="164" fontId="0" fillId="0" borderId="0" xfId="0" applyNumberFormat="1" applyAlignment="1"/>
    <xf numFmtId="1" fontId="0" fillId="0" borderId="2" xfId="0" applyNumberFormat="1" applyBorder="1" applyAlignment="1">
      <alignment horizontal="center"/>
    </xf>
    <xf numFmtId="167" fontId="0" fillId="0" borderId="0" xfId="0" applyNumberFormat="1" applyAlignment="1"/>
    <xf numFmtId="2" fontId="0" fillId="0" borderId="2" xfId="0" applyNumberFormat="1" applyBorder="1" applyAlignment="1">
      <alignment horizontal="center"/>
    </xf>
    <xf numFmtId="164" fontId="0" fillId="0" borderId="2" xfId="0" applyNumberForma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1" fontId="0" fillId="0" borderId="4" xfId="0" applyNumberFormat="1" applyBorder="1" applyAlignment="1">
      <alignment horizontal="center" vertical="center"/>
    </xf>
    <xf numFmtId="2" fontId="0" fillId="0" borderId="4" xfId="0" applyNumberFormat="1" applyBorder="1" applyAlignment="1">
      <alignment horizontal="center" vertical="center"/>
    </xf>
    <xf numFmtId="0" fontId="0" fillId="0" borderId="0" xfId="0" applyBorder="1">
      <alignment vertical="center"/>
    </xf>
    <xf numFmtId="164" fontId="0" fillId="0" borderId="0" xfId="0" applyNumberFormat="1" applyBorder="1">
      <alignment vertical="center"/>
    </xf>
    <xf numFmtId="2" fontId="0" fillId="0" borderId="0" xfId="0" applyNumberFormat="1" applyBorder="1">
      <alignment vertical="center"/>
    </xf>
  </cellXfs>
  <cellStyles count="2">
    <cellStyle name="Explanatory Text" xfId="1" builtinId="53" customBuiltin="1"/>
    <cellStyle name="Normal" xfId="0" builtinId="0"/>
  </cellStyles>
  <dxfs count="8">
    <dxf>
      <font>
        <b/>
        <i val="0"/>
        <name val="Arial"/>
      </font>
      <fill>
        <patternFill>
          <bgColor rgb="FFFFFF00"/>
        </patternFill>
      </fill>
      <border diagonalUp="0" diagonalDown="0">
        <left style="thin">
          <color auto="1"/>
        </left>
        <right style="thin">
          <color auto="1"/>
        </right>
        <top style="thin">
          <color auto="1"/>
        </top>
        <bottom style="thin">
          <color auto="1"/>
        </bottom>
      </border>
    </dxf>
    <dxf>
      <font>
        <b/>
        <i val="0"/>
        <name val="Arial"/>
      </font>
      <fill>
        <patternFill>
          <bgColor rgb="FFFF0000"/>
        </patternFill>
      </fill>
    </dxf>
    <dxf>
      <font>
        <b/>
        <i val="0"/>
        <name val="Arial"/>
      </font>
      <fill>
        <patternFill>
          <bgColor rgb="FFFF0000"/>
        </patternFill>
      </fill>
    </dxf>
    <dxf>
      <font>
        <name val="Arial"/>
      </font>
      <fill>
        <patternFill>
          <bgColor rgb="FFCCFFCC"/>
        </patternFill>
      </fill>
    </dxf>
    <dxf>
      <font>
        <b/>
        <i val="0"/>
        <name val="Arial"/>
      </font>
      <fill>
        <patternFill>
          <bgColor rgb="FFFFFF00"/>
        </patternFill>
      </fill>
      <border diagonalUp="0" diagonalDown="0">
        <left style="thin">
          <color auto="1"/>
        </left>
        <right style="thin">
          <color auto="1"/>
        </right>
        <top style="thin">
          <color auto="1"/>
        </top>
        <bottom style="thin">
          <color auto="1"/>
        </bottom>
      </border>
    </dxf>
    <dxf>
      <font>
        <b/>
        <i val="0"/>
        <name val="Arial"/>
      </font>
      <fill>
        <patternFill>
          <bgColor rgb="FFFFFF00"/>
        </patternFill>
      </fill>
      <border diagonalUp="0" diagonalDown="0">
        <left style="thin">
          <color auto="1"/>
        </left>
        <right style="thin">
          <color auto="1"/>
        </right>
        <top style="thin">
          <color auto="1"/>
        </top>
        <bottom style="thin">
          <color auto="1"/>
        </bottom>
      </border>
    </dxf>
    <dxf>
      <font>
        <name val="Arial"/>
      </font>
      <fill>
        <patternFill>
          <bgColor rgb="FFFF0000"/>
        </patternFill>
      </fill>
      <border diagonalUp="0" diagonalDown="0">
        <left style="thin">
          <color auto="1"/>
        </left>
        <right style="thin">
          <color auto="1"/>
        </right>
        <top style="thin">
          <color auto="1"/>
        </top>
        <bottom style="thin">
          <color auto="1"/>
        </bottom>
      </border>
    </dxf>
    <dxf>
      <font>
        <b/>
        <i val="0"/>
        <name val="Arial"/>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autoTitleDeleted val="1"/>
    <c:plotArea>
      <c:layout>
        <c:manualLayout>
          <c:layoutTarget val="inner"/>
          <c:xMode val="edge"/>
          <c:yMode val="edge"/>
          <c:x val="8.0594455558731098E-2"/>
          <c:y val="6.6847712554836004E-3"/>
          <c:w val="0.90437267790797404"/>
          <c:h val="0.93482348025903494"/>
        </c:manualLayout>
      </c:layout>
      <c:scatterChart>
        <c:scatterStyle val="lineMarker"/>
        <c:varyColors val="0"/>
        <c:ser>
          <c:idx val="0"/>
          <c:order val="0"/>
          <c:spPr>
            <a:ln w="25200">
              <a:solidFill>
                <a:srgbClr val="666699"/>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'Problem 5'!$A$3:$A$1002</c:f>
              <c:numCache>
                <c:formatCode>General</c:formatCode>
                <c:ptCount val="10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numCache>
            </c:numRef>
          </c:xVal>
          <c:yVal>
            <c:numRef>
              <c:f>'Problem 5'!$B$3:$B$1002</c:f>
              <c:numCache>
                <c:formatCode>General</c:formatCode>
                <c:ptCount val="1000"/>
                <c:pt idx="0">
                  <c:v>2.7478576527409189</c:v>
                </c:pt>
                <c:pt idx="1">
                  <c:v>3.5256851709857537</c:v>
                </c:pt>
                <c:pt idx="2">
                  <c:v>3.308480771055307</c:v>
                </c:pt>
                <c:pt idx="3">
                  <c:v>3.2249069629986646</c:v>
                </c:pt>
                <c:pt idx="4">
                  <c:v>2.857804023797331</c:v>
                </c:pt>
                <c:pt idx="5">
                  <c:v>3.5707027094205039</c:v>
                </c:pt>
                <c:pt idx="6">
                  <c:v>4.0317315501390993</c:v>
                </c:pt>
                <c:pt idx="7">
                  <c:v>3.5287085449764968</c:v>
                </c:pt>
                <c:pt idx="8">
                  <c:v>3.3710406140301807</c:v>
                </c:pt>
                <c:pt idx="9">
                  <c:v>2.9673144852606868</c:v>
                </c:pt>
                <c:pt idx="10">
                  <c:v>3.2740708151279767</c:v>
                </c:pt>
                <c:pt idx="11">
                  <c:v>3.1743857258508399</c:v>
                </c:pt>
                <c:pt idx="12">
                  <c:v>3.9437145507275186</c:v>
                </c:pt>
                <c:pt idx="13">
                  <c:v>3.3981284521177959</c:v>
                </c:pt>
                <c:pt idx="14">
                  <c:v>3.7980370374574948</c:v>
                </c:pt>
                <c:pt idx="15">
                  <c:v>3.9836626476963239</c:v>
                </c:pt>
                <c:pt idx="16">
                  <c:v>3.0877700048460297</c:v>
                </c:pt>
                <c:pt idx="17">
                  <c:v>3.2575306154096531</c:v>
                </c:pt>
                <c:pt idx="18">
                  <c:v>3.3686962817439734</c:v>
                </c:pt>
                <c:pt idx="19">
                  <c:v>3.6783288895193538</c:v>
                </c:pt>
                <c:pt idx="20">
                  <c:v>3.5137479302467267</c:v>
                </c:pt>
                <c:pt idx="21">
                  <c:v>3.4527276449800697</c:v>
                </c:pt>
                <c:pt idx="22">
                  <c:v>3.494205916719535</c:v>
                </c:pt>
                <c:pt idx="23">
                  <c:v>2.8306717227804179</c:v>
                </c:pt>
                <c:pt idx="24">
                  <c:v>3.5496726835827319</c:v>
                </c:pt>
                <c:pt idx="25">
                  <c:v>3.9802343013723407</c:v>
                </c:pt>
                <c:pt idx="26">
                  <c:v>3.8442863536505967</c:v>
                </c:pt>
                <c:pt idx="27">
                  <c:v>3.7589749067293328</c:v>
                </c:pt>
                <c:pt idx="28">
                  <c:v>3.6430272597326416</c:v>
                </c:pt>
                <c:pt idx="29">
                  <c:v>3.6891137444384228</c:v>
                </c:pt>
                <c:pt idx="30">
                  <c:v>3.5058604147392942</c:v>
                </c:pt>
                <c:pt idx="31">
                  <c:v>3.9032902856120311</c:v>
                </c:pt>
                <c:pt idx="32">
                  <c:v>3.2148580763727757</c:v>
                </c:pt>
                <c:pt idx="33">
                  <c:v>2.8430845223524339</c:v>
                </c:pt>
                <c:pt idx="34">
                  <c:v>3.0518202671525678</c:v>
                </c:pt>
                <c:pt idx="35">
                  <c:v>4.0348407711873033</c:v>
                </c:pt>
                <c:pt idx="36">
                  <c:v>4.068440396666702</c:v>
                </c:pt>
                <c:pt idx="37">
                  <c:v>3.1938069950273746</c:v>
                </c:pt>
                <c:pt idx="38">
                  <c:v>3.8385566594667369</c:v>
                </c:pt>
                <c:pt idx="39">
                  <c:v>3.5102693808487753</c:v>
                </c:pt>
                <c:pt idx="40">
                  <c:v>2.9646670656505538</c:v>
                </c:pt>
                <c:pt idx="41">
                  <c:v>3.7611549887768687</c:v>
                </c:pt>
                <c:pt idx="42">
                  <c:v>3.4291475111939258</c:v>
                </c:pt>
                <c:pt idx="43">
                  <c:v>3.634031542806885</c:v>
                </c:pt>
                <c:pt idx="44">
                  <c:v>3.3602010306749612</c:v>
                </c:pt>
                <c:pt idx="45">
                  <c:v>3.7832791358305218</c:v>
                </c:pt>
                <c:pt idx="46">
                  <c:v>3.4641827207750584</c:v>
                </c:pt>
                <c:pt idx="47">
                  <c:v>3.5599194151597477</c:v>
                </c:pt>
                <c:pt idx="48">
                  <c:v>2.910559358050075</c:v>
                </c:pt>
                <c:pt idx="49">
                  <c:v>3.7337550365014076</c:v>
                </c:pt>
                <c:pt idx="50">
                  <c:v>4.0876516704680963</c:v>
                </c:pt>
                <c:pt idx="51">
                  <c:v>3.1701978235120039</c:v>
                </c:pt>
                <c:pt idx="52">
                  <c:v>4.0388733630979008</c:v>
                </c:pt>
                <c:pt idx="53">
                  <c:v>3.0094405149565229</c:v>
                </c:pt>
                <c:pt idx="54">
                  <c:v>3.6823439826935167</c:v>
                </c:pt>
                <c:pt idx="55">
                  <c:v>3.897127474703344</c:v>
                </c:pt>
                <c:pt idx="56">
                  <c:v>2.9035652473143756</c:v>
                </c:pt>
                <c:pt idx="57">
                  <c:v>2.8595289628680476</c:v>
                </c:pt>
                <c:pt idx="58">
                  <c:v>3.2635748429653391</c:v>
                </c:pt>
                <c:pt idx="59">
                  <c:v>3.0952697513988827</c:v>
                </c:pt>
                <c:pt idx="60">
                  <c:v>3.3226081934901441</c:v>
                </c:pt>
                <c:pt idx="61">
                  <c:v>4.1389696950160539</c:v>
                </c:pt>
                <c:pt idx="62">
                  <c:v>2.8789342141108007</c:v>
                </c:pt>
                <c:pt idx="63">
                  <c:v>3.1455611184398959</c:v>
                </c:pt>
                <c:pt idx="64">
                  <c:v>3.619326732206658</c:v>
                </c:pt>
                <c:pt idx="65">
                  <c:v>3.5808341775475068</c:v>
                </c:pt>
                <c:pt idx="66">
                  <c:v>3.086320045473776</c:v>
                </c:pt>
                <c:pt idx="67">
                  <c:v>3.0321091071716939</c:v>
                </c:pt>
                <c:pt idx="68">
                  <c:v>3.06232616210995</c:v>
                </c:pt>
                <c:pt idx="69">
                  <c:v>2.8519057747812009</c:v>
                </c:pt>
                <c:pt idx="70">
                  <c:v>3.4091516510713435</c:v>
                </c:pt>
                <c:pt idx="71">
                  <c:v>3.2273825678715786</c:v>
                </c:pt>
                <c:pt idx="72">
                  <c:v>2.6815559242133977</c:v>
                </c:pt>
                <c:pt idx="73">
                  <c:v>2.7621887675979098</c:v>
                </c:pt>
                <c:pt idx="74">
                  <c:v>3.6159537369295029</c:v>
                </c:pt>
                <c:pt idx="75">
                  <c:v>3.225316571981296</c:v>
                </c:pt>
                <c:pt idx="76">
                  <c:v>3.5805557069221559</c:v>
                </c:pt>
                <c:pt idx="77">
                  <c:v>3.653401215710284</c:v>
                </c:pt>
                <c:pt idx="78">
                  <c:v>2.931134400533439</c:v>
                </c:pt>
                <c:pt idx="79">
                  <c:v>3.203420114620315</c:v>
                </c:pt>
                <c:pt idx="80">
                  <c:v>3.0281456548963699</c:v>
                </c:pt>
                <c:pt idx="81">
                  <c:v>3.0249686754657339</c:v>
                </c:pt>
                <c:pt idx="82">
                  <c:v>3.1965721530173057</c:v>
                </c:pt>
                <c:pt idx="83">
                  <c:v>3.7015113007626987</c:v>
                </c:pt>
                <c:pt idx="84">
                  <c:v>3.129421852951439</c:v>
                </c:pt>
                <c:pt idx="85">
                  <c:v>3.5795789777245908</c:v>
                </c:pt>
                <c:pt idx="86">
                  <c:v>3.500163127071477</c:v>
                </c:pt>
                <c:pt idx="87">
                  <c:v>3.5848325664080858</c:v>
                </c:pt>
                <c:pt idx="88">
                  <c:v>3.3310429043862153</c:v>
                </c:pt>
                <c:pt idx="89">
                  <c:v>3.7139359871507147</c:v>
                </c:pt>
                <c:pt idx="90">
                  <c:v>3.931418465862345</c:v>
                </c:pt>
                <c:pt idx="91">
                  <c:v>3.818693105451529</c:v>
                </c:pt>
                <c:pt idx="92">
                  <c:v>3.222416928459336</c:v>
                </c:pt>
                <c:pt idx="93">
                  <c:v>3.3646642999216807</c:v>
                </c:pt>
                <c:pt idx="94">
                  <c:v>3.0744801650025479</c:v>
                </c:pt>
                <c:pt idx="95">
                  <c:v>3.8561208537386147</c:v>
                </c:pt>
                <c:pt idx="96">
                  <c:v>3.8208759228773861</c:v>
                </c:pt>
                <c:pt idx="97">
                  <c:v>3.6858524466468348</c:v>
                </c:pt>
                <c:pt idx="98">
                  <c:v>3.4946797804404541</c:v>
                </c:pt>
                <c:pt idx="99">
                  <c:v>3.3427382720228058</c:v>
                </c:pt>
                <c:pt idx="100">
                  <c:v>3.6169861717646921</c:v>
                </c:pt>
                <c:pt idx="101">
                  <c:v>3.565841089755573</c:v>
                </c:pt>
                <c:pt idx="102">
                  <c:v>3.3883459406088217</c:v>
                </c:pt>
                <c:pt idx="103">
                  <c:v>3.2508177661290087</c:v>
                </c:pt>
                <c:pt idx="104">
                  <c:v>3.1480683484682617</c:v>
                </c:pt>
                <c:pt idx="105">
                  <c:v>3.5002021434668755</c:v>
                </c:pt>
                <c:pt idx="106">
                  <c:v>2.3436609150906111</c:v>
                </c:pt>
                <c:pt idx="107">
                  <c:v>3.7577877062134459</c:v>
                </c:pt>
                <c:pt idx="108">
                  <c:v>3.3420240072077072</c:v>
                </c:pt>
                <c:pt idx="109">
                  <c:v>3.3024166662182739</c:v>
                </c:pt>
                <c:pt idx="110">
                  <c:v>3.0433309169209628</c:v>
                </c:pt>
                <c:pt idx="111">
                  <c:v>3.2194025415162297</c:v>
                </c:pt>
                <c:pt idx="112">
                  <c:v>3.8811710962433921</c:v>
                </c:pt>
                <c:pt idx="113">
                  <c:v>2.894173583665979</c:v>
                </c:pt>
                <c:pt idx="114">
                  <c:v>3.5462377309299327</c:v>
                </c:pt>
                <c:pt idx="115">
                  <c:v>3.4875673795374222</c:v>
                </c:pt>
                <c:pt idx="116">
                  <c:v>3.4459279474370157</c:v>
                </c:pt>
                <c:pt idx="117">
                  <c:v>4.0664645974783342</c:v>
                </c:pt>
                <c:pt idx="118">
                  <c:v>3.5121885576149414</c:v>
                </c:pt>
                <c:pt idx="119">
                  <c:v>3.9206920316144118</c:v>
                </c:pt>
                <c:pt idx="120">
                  <c:v>4.1014895537062097</c:v>
                </c:pt>
                <c:pt idx="121">
                  <c:v>3.9018171387856988</c:v>
                </c:pt>
                <c:pt idx="122">
                  <c:v>3.3717910945585858</c:v>
                </c:pt>
                <c:pt idx="123">
                  <c:v>3.8355981570798541</c:v>
                </c:pt>
                <c:pt idx="124">
                  <c:v>3.3495999224288426</c:v>
                </c:pt>
                <c:pt idx="125">
                  <c:v>3.4034807896308354</c:v>
                </c:pt>
                <c:pt idx="126">
                  <c:v>3.0241682647950068</c:v>
                </c:pt>
                <c:pt idx="127">
                  <c:v>3.491066713450965</c:v>
                </c:pt>
                <c:pt idx="128">
                  <c:v>3.1321804885154521</c:v>
                </c:pt>
                <c:pt idx="129">
                  <c:v>3.8875244065461221</c:v>
                </c:pt>
                <c:pt idx="130">
                  <c:v>3.4773523249521925</c:v>
                </c:pt>
                <c:pt idx="131">
                  <c:v>3.5511636549127479</c:v>
                </c:pt>
                <c:pt idx="132">
                  <c:v>3.8281147525578958</c:v>
                </c:pt>
                <c:pt idx="133">
                  <c:v>3.0694232118369267</c:v>
                </c:pt>
                <c:pt idx="134">
                  <c:v>3.3030239577454736</c:v>
                </c:pt>
                <c:pt idx="135">
                  <c:v>3.3769717475184251</c:v>
                </c:pt>
                <c:pt idx="136">
                  <c:v>3.9181553055972707</c:v>
                </c:pt>
                <c:pt idx="137">
                  <c:v>3.1463069643430046</c:v>
                </c:pt>
                <c:pt idx="138">
                  <c:v>3.8295545349022708</c:v>
                </c:pt>
                <c:pt idx="139">
                  <c:v>3.9959978681792667</c:v>
                </c:pt>
                <c:pt idx="140">
                  <c:v>4.6360575813006406</c:v>
                </c:pt>
                <c:pt idx="141">
                  <c:v>2.803017297547219</c:v>
                </c:pt>
                <c:pt idx="142">
                  <c:v>3.2885909238901538</c:v>
                </c:pt>
                <c:pt idx="143">
                  <c:v>2.8210165472681217</c:v>
                </c:pt>
                <c:pt idx="144">
                  <c:v>3.2584782837251827</c:v>
                </c:pt>
                <c:pt idx="145">
                  <c:v>3.1860838435728387</c:v>
                </c:pt>
                <c:pt idx="146">
                  <c:v>3.4125983609360024</c:v>
                </c:pt>
                <c:pt idx="147">
                  <c:v>3.3511982740484823</c:v>
                </c:pt>
                <c:pt idx="148">
                  <c:v>3.3728862198358556</c:v>
                </c:pt>
                <c:pt idx="149">
                  <c:v>3.1105839585824491</c:v>
                </c:pt>
                <c:pt idx="150">
                  <c:v>3.115395784604051</c:v>
                </c:pt>
                <c:pt idx="151">
                  <c:v>2.7628602277440968</c:v>
                </c:pt>
                <c:pt idx="152">
                  <c:v>3.7499732450641017</c:v>
                </c:pt>
                <c:pt idx="153">
                  <c:v>3.9188650000059466</c:v>
                </c:pt>
                <c:pt idx="154">
                  <c:v>3.5951168344346809</c:v>
                </c:pt>
                <c:pt idx="155">
                  <c:v>3.5011254393078173</c:v>
                </c:pt>
                <c:pt idx="156">
                  <c:v>3.1913553094819949</c:v>
                </c:pt>
                <c:pt idx="157">
                  <c:v>3.8543768509836407</c:v>
                </c:pt>
                <c:pt idx="158">
                  <c:v>3.4847425960372509</c:v>
                </c:pt>
                <c:pt idx="159">
                  <c:v>3.8813603911676289</c:v>
                </c:pt>
                <c:pt idx="160">
                  <c:v>3.200515115181914</c:v>
                </c:pt>
                <c:pt idx="161">
                  <c:v>3.4537636239965401</c:v>
                </c:pt>
                <c:pt idx="162">
                  <c:v>3.1439354515054458</c:v>
                </c:pt>
                <c:pt idx="163">
                  <c:v>3.4880834624667023</c:v>
                </c:pt>
                <c:pt idx="164">
                  <c:v>3.252876900023673</c:v>
                </c:pt>
                <c:pt idx="165">
                  <c:v>3.7237993274735848</c:v>
                </c:pt>
                <c:pt idx="166">
                  <c:v>2.8181026015390729</c:v>
                </c:pt>
                <c:pt idx="167">
                  <c:v>3.1255907548576527</c:v>
                </c:pt>
                <c:pt idx="168">
                  <c:v>3.6153278429814217</c:v>
                </c:pt>
                <c:pt idx="169">
                  <c:v>3.117387008756102</c:v>
                </c:pt>
                <c:pt idx="170">
                  <c:v>3.0653765578668617</c:v>
                </c:pt>
                <c:pt idx="171">
                  <c:v>2.6805345490859747</c:v>
                </c:pt>
                <c:pt idx="172">
                  <c:v>3.5298419259830109</c:v>
                </c:pt>
                <c:pt idx="173">
                  <c:v>3.6444603409317309</c:v>
                </c:pt>
                <c:pt idx="174">
                  <c:v>3.2312530980687431</c:v>
                </c:pt>
                <c:pt idx="175">
                  <c:v>3.59378054012591</c:v>
                </c:pt>
                <c:pt idx="176">
                  <c:v>3.1074178527159058</c:v>
                </c:pt>
                <c:pt idx="177">
                  <c:v>3.2784277118581771</c:v>
                </c:pt>
                <c:pt idx="178">
                  <c:v>3.9149655464497708</c:v>
                </c:pt>
                <c:pt idx="179">
                  <c:v>3.3198648650081699</c:v>
                </c:pt>
                <c:pt idx="180">
                  <c:v>3.7282451072992231</c:v>
                </c:pt>
                <c:pt idx="181">
                  <c:v>3.8733109874441638</c:v>
                </c:pt>
                <c:pt idx="182">
                  <c:v>3.1985013739483019</c:v>
                </c:pt>
                <c:pt idx="183">
                  <c:v>3.524527119376252</c:v>
                </c:pt>
                <c:pt idx="184">
                  <c:v>3.6497565913983139</c:v>
                </c:pt>
                <c:pt idx="185">
                  <c:v>4.7455312114672035</c:v>
                </c:pt>
                <c:pt idx="186">
                  <c:v>2.5497670124769538</c:v>
                </c:pt>
                <c:pt idx="187">
                  <c:v>3.6268474670527269</c:v>
                </c:pt>
                <c:pt idx="188">
                  <c:v>3.6320048629238979</c:v>
                </c:pt>
                <c:pt idx="189">
                  <c:v>3.1911416885595538</c:v>
                </c:pt>
                <c:pt idx="190">
                  <c:v>3.1078738204159859</c:v>
                </c:pt>
                <c:pt idx="191">
                  <c:v>3.591654056266405</c:v>
                </c:pt>
                <c:pt idx="192">
                  <c:v>2.9554688738021859</c:v>
                </c:pt>
                <c:pt idx="193">
                  <c:v>3.4055508039559932</c:v>
                </c:pt>
                <c:pt idx="194">
                  <c:v>2.9344349200656801</c:v>
                </c:pt>
                <c:pt idx="195">
                  <c:v>3.0720811364138001</c:v>
                </c:pt>
                <c:pt idx="196">
                  <c:v>3.7409961884410028</c:v>
                </c:pt>
                <c:pt idx="197">
                  <c:v>3.6208847081424889</c:v>
                </c:pt>
                <c:pt idx="198">
                  <c:v>3.6687268677004439</c:v>
                </c:pt>
                <c:pt idx="199">
                  <c:v>3.250675492745088</c:v>
                </c:pt>
                <c:pt idx="200">
                  <c:v>3.569462020637947</c:v>
                </c:pt>
                <c:pt idx="201">
                  <c:v>3.6062955189106698</c:v>
                </c:pt>
                <c:pt idx="202">
                  <c:v>3.3808856234484108</c:v>
                </c:pt>
                <c:pt idx="203">
                  <c:v>3.4913661255101909</c:v>
                </c:pt>
                <c:pt idx="204">
                  <c:v>3.0198029442878149</c:v>
                </c:pt>
                <c:pt idx="205">
                  <c:v>3.7239845109213228</c:v>
                </c:pt>
                <c:pt idx="206">
                  <c:v>3.4800408878049032</c:v>
                </c:pt>
                <c:pt idx="207">
                  <c:v>4.137660360208506</c:v>
                </c:pt>
                <c:pt idx="208">
                  <c:v>3.3301098638715656</c:v>
                </c:pt>
                <c:pt idx="209">
                  <c:v>3.4865153882955884</c:v>
                </c:pt>
                <c:pt idx="210">
                  <c:v>3.1998887486530307</c:v>
                </c:pt>
                <c:pt idx="211">
                  <c:v>2.891418625944318</c:v>
                </c:pt>
                <c:pt idx="212">
                  <c:v>3.7320019658289247</c:v>
                </c:pt>
                <c:pt idx="213">
                  <c:v>3.7827614691550528</c:v>
                </c:pt>
                <c:pt idx="214">
                  <c:v>3.6826484380847737</c:v>
                </c:pt>
                <c:pt idx="215">
                  <c:v>3.3570608228792396</c:v>
                </c:pt>
                <c:pt idx="216">
                  <c:v>3.6041085097874719</c:v>
                </c:pt>
                <c:pt idx="217">
                  <c:v>2.5795582338290881</c:v>
                </c:pt>
                <c:pt idx="218">
                  <c:v>3.1381706872605748</c:v>
                </c:pt>
                <c:pt idx="219">
                  <c:v>3.8801841880495429</c:v>
                </c:pt>
                <c:pt idx="220">
                  <c:v>2.157353835418311</c:v>
                </c:pt>
                <c:pt idx="221">
                  <c:v>3.4105912391479416</c:v>
                </c:pt>
                <c:pt idx="222">
                  <c:v>3.378386096152973</c:v>
                </c:pt>
                <c:pt idx="223">
                  <c:v>3.4306612606518825</c:v>
                </c:pt>
                <c:pt idx="224">
                  <c:v>2.5773615826370566</c:v>
                </c:pt>
                <c:pt idx="225">
                  <c:v>3.5023861404915833</c:v>
                </c:pt>
                <c:pt idx="226">
                  <c:v>3.4240779572311117</c:v>
                </c:pt>
                <c:pt idx="227">
                  <c:v>3.5580288333883687</c:v>
                </c:pt>
                <c:pt idx="228">
                  <c:v>3.5281987680666766</c:v>
                </c:pt>
                <c:pt idx="229">
                  <c:v>3.2138030305397738</c:v>
                </c:pt>
                <c:pt idx="230">
                  <c:v>3.5002432503018492</c:v>
                </c:pt>
                <c:pt idx="231">
                  <c:v>3.3095240045460099</c:v>
                </c:pt>
                <c:pt idx="232">
                  <c:v>3.7448055404618787</c:v>
                </c:pt>
                <c:pt idx="233">
                  <c:v>3.5925062395517919</c:v>
                </c:pt>
                <c:pt idx="234">
                  <c:v>3.8517873281925659</c:v>
                </c:pt>
                <c:pt idx="235">
                  <c:v>3.3856127065985451</c:v>
                </c:pt>
                <c:pt idx="236">
                  <c:v>3.7102213420895378</c:v>
                </c:pt>
                <c:pt idx="237">
                  <c:v>3.680768911019757</c:v>
                </c:pt>
                <c:pt idx="238">
                  <c:v>3.6677373145172498</c:v>
                </c:pt>
                <c:pt idx="239">
                  <c:v>3.2696720216646327</c:v>
                </c:pt>
                <c:pt idx="240">
                  <c:v>3.8718691774790379</c:v>
                </c:pt>
                <c:pt idx="241">
                  <c:v>3.1461088539433106</c:v>
                </c:pt>
                <c:pt idx="242">
                  <c:v>3.202854505087402</c:v>
                </c:pt>
                <c:pt idx="243">
                  <c:v>3.5970570308936161</c:v>
                </c:pt>
                <c:pt idx="244">
                  <c:v>3.283263922757043</c:v>
                </c:pt>
                <c:pt idx="245">
                  <c:v>3.3389567947020429</c:v>
                </c:pt>
                <c:pt idx="246">
                  <c:v>3.2084970882488659</c:v>
                </c:pt>
                <c:pt idx="247">
                  <c:v>3.4737346785462067</c:v>
                </c:pt>
                <c:pt idx="248">
                  <c:v>3.4653780181668647</c:v>
                </c:pt>
                <c:pt idx="249">
                  <c:v>3.4467012174657925</c:v>
                </c:pt>
                <c:pt idx="250">
                  <c:v>3.4884368609067948</c:v>
                </c:pt>
                <c:pt idx="251">
                  <c:v>3.585666155763656</c:v>
                </c:pt>
                <c:pt idx="252">
                  <c:v>2.8786720907996899</c:v>
                </c:pt>
                <c:pt idx="253">
                  <c:v>3.5387823614415419</c:v>
                </c:pt>
                <c:pt idx="254">
                  <c:v>3.1049877517462758</c:v>
                </c:pt>
                <c:pt idx="255">
                  <c:v>3.686653214027082</c:v>
                </c:pt>
                <c:pt idx="256">
                  <c:v>3.4133742727513607</c:v>
                </c:pt>
                <c:pt idx="257">
                  <c:v>3.8144253769948291</c:v>
                </c:pt>
                <c:pt idx="258">
                  <c:v>3.815699537108983</c:v>
                </c:pt>
                <c:pt idx="259">
                  <c:v>3.649164207152674</c:v>
                </c:pt>
                <c:pt idx="260">
                  <c:v>3.2627254111898147</c:v>
                </c:pt>
                <c:pt idx="261">
                  <c:v>4.19376647990312</c:v>
                </c:pt>
                <c:pt idx="262">
                  <c:v>3.818725838358358</c:v>
                </c:pt>
                <c:pt idx="263">
                  <c:v>3.0335305860040718</c:v>
                </c:pt>
                <c:pt idx="264">
                  <c:v>3.0208666417772108</c:v>
                </c:pt>
                <c:pt idx="265">
                  <c:v>2.5823151418625838</c:v>
                </c:pt>
                <c:pt idx="266">
                  <c:v>4.2593272510298004</c:v>
                </c:pt>
                <c:pt idx="267">
                  <c:v>3.7029724307166689</c:v>
                </c:pt>
                <c:pt idx="268">
                  <c:v>2.7954947661815077</c:v>
                </c:pt>
                <c:pt idx="269">
                  <c:v>3.4585574804158119</c:v>
                </c:pt>
                <c:pt idx="270">
                  <c:v>3.8965340236246937</c:v>
                </c:pt>
                <c:pt idx="271">
                  <c:v>3.0973979135903988</c:v>
                </c:pt>
                <c:pt idx="272">
                  <c:v>3.5033228800494842</c:v>
                </c:pt>
                <c:pt idx="273">
                  <c:v>3.4618119022807079</c:v>
                </c:pt>
                <c:pt idx="274">
                  <c:v>3.3057797535507709</c:v>
                </c:pt>
                <c:pt idx="275">
                  <c:v>2.7929737757939108</c:v>
                </c:pt>
                <c:pt idx="276">
                  <c:v>3.7248076750311139</c:v>
                </c:pt>
                <c:pt idx="277">
                  <c:v>3.6832368274792566</c:v>
                </c:pt>
                <c:pt idx="278">
                  <c:v>2.9009833018801809</c:v>
                </c:pt>
                <c:pt idx="279">
                  <c:v>3.5217416292949717</c:v>
                </c:pt>
                <c:pt idx="280">
                  <c:v>3.6192072255024859</c:v>
                </c:pt>
                <c:pt idx="281">
                  <c:v>2.974159717692995</c:v>
                </c:pt>
                <c:pt idx="282">
                  <c:v>3.6869788046915288</c:v>
                </c:pt>
                <c:pt idx="283">
                  <c:v>3.5051716550324219</c:v>
                </c:pt>
                <c:pt idx="284">
                  <c:v>2.9351269155123489</c:v>
                </c:pt>
                <c:pt idx="285">
                  <c:v>3.5212525158197998</c:v>
                </c:pt>
                <c:pt idx="286">
                  <c:v>3.7076289778520231</c:v>
                </c:pt>
                <c:pt idx="287">
                  <c:v>2.7129651151208147</c:v>
                </c:pt>
                <c:pt idx="288">
                  <c:v>3.1758952856400287</c:v>
                </c:pt>
                <c:pt idx="289">
                  <c:v>3.8878389360210859</c:v>
                </c:pt>
                <c:pt idx="290">
                  <c:v>3.6676289576604817</c:v>
                </c:pt>
                <c:pt idx="291">
                  <c:v>3.3181068555873199</c:v>
                </c:pt>
                <c:pt idx="292">
                  <c:v>3.3523611874103083</c:v>
                </c:pt>
                <c:pt idx="293">
                  <c:v>2.8061976481013988</c:v>
                </c:pt>
                <c:pt idx="294">
                  <c:v>3.505550362522551</c:v>
                </c:pt>
                <c:pt idx="295">
                  <c:v>3.514249907323264</c:v>
                </c:pt>
                <c:pt idx="296">
                  <c:v>3.3275132135250853</c:v>
                </c:pt>
                <c:pt idx="297">
                  <c:v>3.2408106381745627</c:v>
                </c:pt>
                <c:pt idx="298">
                  <c:v>3.4067797817976029</c:v>
                </c:pt>
                <c:pt idx="299">
                  <c:v>3.7663005686600139</c:v>
                </c:pt>
                <c:pt idx="300">
                  <c:v>3.3020162365744219</c:v>
                </c:pt>
                <c:pt idx="301">
                  <c:v>3.5120467953581453</c:v>
                </c:pt>
                <c:pt idx="302">
                  <c:v>3.0929592159837407</c:v>
                </c:pt>
                <c:pt idx="303">
                  <c:v>3.4559903155685925</c:v>
                </c:pt>
                <c:pt idx="304">
                  <c:v>3.346635456454996</c:v>
                </c:pt>
                <c:pt idx="305">
                  <c:v>4.2150172056686461</c:v>
                </c:pt>
                <c:pt idx="306">
                  <c:v>3.2616332667359886</c:v>
                </c:pt>
                <c:pt idx="307">
                  <c:v>2.730132763365035</c:v>
                </c:pt>
                <c:pt idx="308">
                  <c:v>3.2164560628995398</c:v>
                </c:pt>
                <c:pt idx="309">
                  <c:v>3.4507151012129946</c:v>
                </c:pt>
                <c:pt idx="310">
                  <c:v>3.946008283034506</c:v>
                </c:pt>
                <c:pt idx="311">
                  <c:v>3.0810540136202427</c:v>
                </c:pt>
                <c:pt idx="312">
                  <c:v>3.4151529319558143</c:v>
                </c:pt>
                <c:pt idx="313">
                  <c:v>3.308023939206528</c:v>
                </c:pt>
                <c:pt idx="314">
                  <c:v>3.4628269551620541</c:v>
                </c:pt>
                <c:pt idx="315">
                  <c:v>3.302790055522304</c:v>
                </c:pt>
                <c:pt idx="316">
                  <c:v>2.8253350420581631</c:v>
                </c:pt>
                <c:pt idx="317">
                  <c:v>3.0961615083541441</c:v>
                </c:pt>
                <c:pt idx="318">
                  <c:v>3.3172304342554417</c:v>
                </c:pt>
                <c:pt idx="319">
                  <c:v>3.418888380672775</c:v>
                </c:pt>
                <c:pt idx="320">
                  <c:v>3.4591675160939763</c:v>
                </c:pt>
                <c:pt idx="321">
                  <c:v>3.424005750070982</c:v>
                </c:pt>
                <c:pt idx="322">
                  <c:v>3.8672493139211199</c:v>
                </c:pt>
                <c:pt idx="323">
                  <c:v>4.7529690095951445</c:v>
                </c:pt>
                <c:pt idx="324">
                  <c:v>3.2644280480061147</c:v>
                </c:pt>
                <c:pt idx="325">
                  <c:v>3.480068600387956</c:v>
                </c:pt>
                <c:pt idx="326">
                  <c:v>2.8991719324573269</c:v>
                </c:pt>
                <c:pt idx="327">
                  <c:v>3.8311426955163661</c:v>
                </c:pt>
                <c:pt idx="328">
                  <c:v>2.9898422383895591</c:v>
                </c:pt>
                <c:pt idx="329">
                  <c:v>4.1672104683700377</c:v>
                </c:pt>
                <c:pt idx="330">
                  <c:v>3.4245277248716746</c:v>
                </c:pt>
                <c:pt idx="331">
                  <c:v>3.000752156310591</c:v>
                </c:pt>
                <c:pt idx="332">
                  <c:v>4.1139876595225831</c:v>
                </c:pt>
                <c:pt idx="333">
                  <c:v>3.682412380912448</c:v>
                </c:pt>
                <c:pt idx="334">
                  <c:v>3.1721915029645249</c:v>
                </c:pt>
                <c:pt idx="335">
                  <c:v>3.239345460598217</c:v>
                </c:pt>
                <c:pt idx="336">
                  <c:v>3.3255514908564345</c:v>
                </c:pt>
                <c:pt idx="337">
                  <c:v>3.097876293581332</c:v>
                </c:pt>
                <c:pt idx="338">
                  <c:v>3.264333217980155</c:v>
                </c:pt>
                <c:pt idx="339">
                  <c:v>3.3272743913792295</c:v>
                </c:pt>
                <c:pt idx="340">
                  <c:v>3.4714140101193829</c:v>
                </c:pt>
                <c:pt idx="341">
                  <c:v>3.1631596513473239</c:v>
                </c:pt>
                <c:pt idx="342">
                  <c:v>3.1786883222672837</c:v>
                </c:pt>
                <c:pt idx="343">
                  <c:v>4.0047899193458889</c:v>
                </c:pt>
                <c:pt idx="344">
                  <c:v>3.2383420874185087</c:v>
                </c:pt>
                <c:pt idx="345">
                  <c:v>3.407513926128678</c:v>
                </c:pt>
                <c:pt idx="346">
                  <c:v>3.5170088316647599</c:v>
                </c:pt>
                <c:pt idx="347">
                  <c:v>3.0842737140391079</c:v>
                </c:pt>
                <c:pt idx="348">
                  <c:v>4.0068951984923356</c:v>
                </c:pt>
                <c:pt idx="349">
                  <c:v>3.8021653297071829</c:v>
                </c:pt>
                <c:pt idx="350">
                  <c:v>3.4202022002034362</c:v>
                </c:pt>
                <c:pt idx="351">
                  <c:v>3.6497741519674429</c:v>
                </c:pt>
                <c:pt idx="352">
                  <c:v>3.7381385390040669</c:v>
                </c:pt>
                <c:pt idx="353">
                  <c:v>3.4751084487219761</c:v>
                </c:pt>
                <c:pt idx="354">
                  <c:v>3.870184835747855</c:v>
                </c:pt>
                <c:pt idx="355">
                  <c:v>2.9051987019751579</c:v>
                </c:pt>
                <c:pt idx="356">
                  <c:v>3.1711592121605388</c:v>
                </c:pt>
                <c:pt idx="357">
                  <c:v>3.4794079170335053</c:v>
                </c:pt>
                <c:pt idx="358">
                  <c:v>3.3938582784805567</c:v>
                </c:pt>
                <c:pt idx="359">
                  <c:v>3.5481485429442317</c:v>
                </c:pt>
                <c:pt idx="360">
                  <c:v>3.4712830317515553</c:v>
                </c:pt>
                <c:pt idx="361">
                  <c:v>3.2248996802931988</c:v>
                </c:pt>
                <c:pt idx="362">
                  <c:v>3.246036649405228</c:v>
                </c:pt>
                <c:pt idx="363">
                  <c:v>3.17259180549414</c:v>
                </c:pt>
                <c:pt idx="364">
                  <c:v>3.721839575752425</c:v>
                </c:pt>
                <c:pt idx="365">
                  <c:v>3.1023850123720078</c:v>
                </c:pt>
                <c:pt idx="366">
                  <c:v>3.7667117034499711</c:v>
                </c:pt>
                <c:pt idx="367">
                  <c:v>3.6846457763343197</c:v>
                </c:pt>
                <c:pt idx="368">
                  <c:v>3.608985430497706</c:v>
                </c:pt>
                <c:pt idx="369">
                  <c:v>3.290630627075072</c:v>
                </c:pt>
                <c:pt idx="370">
                  <c:v>3.5327473067311157</c:v>
                </c:pt>
                <c:pt idx="371">
                  <c:v>4.1445840504311482</c:v>
                </c:pt>
                <c:pt idx="372">
                  <c:v>3.710628607533438</c:v>
                </c:pt>
                <c:pt idx="373">
                  <c:v>3.9472098005018927</c:v>
                </c:pt>
                <c:pt idx="374">
                  <c:v>3.1667659391094718</c:v>
                </c:pt>
                <c:pt idx="375">
                  <c:v>3.8166613318336751</c:v>
                </c:pt>
                <c:pt idx="376">
                  <c:v>3.9250746257141076</c:v>
                </c:pt>
                <c:pt idx="377">
                  <c:v>3.4254765855185081</c:v>
                </c:pt>
                <c:pt idx="378">
                  <c:v>3.1404482425669631</c:v>
                </c:pt>
                <c:pt idx="379">
                  <c:v>3.5811500126756157</c:v>
                </c:pt>
                <c:pt idx="380">
                  <c:v>3.2730397980503407</c:v>
                </c:pt>
                <c:pt idx="381">
                  <c:v>3.0247679633143747</c:v>
                </c:pt>
                <c:pt idx="382">
                  <c:v>3.4231508535877064</c:v>
                </c:pt>
                <c:pt idx="383">
                  <c:v>3.2516021041664587</c:v>
                </c:pt>
                <c:pt idx="384">
                  <c:v>3.598864667333201</c:v>
                </c:pt>
                <c:pt idx="385">
                  <c:v>3.0394626061958228</c:v>
                </c:pt>
                <c:pt idx="386">
                  <c:v>3.4288034680228083</c:v>
                </c:pt>
                <c:pt idx="387">
                  <c:v>3.3937423267334506</c:v>
                </c:pt>
                <c:pt idx="388">
                  <c:v>3.0145183771780428</c:v>
                </c:pt>
                <c:pt idx="389">
                  <c:v>3.290860824140029</c:v>
                </c:pt>
                <c:pt idx="390">
                  <c:v>3.5229934055055518</c:v>
                </c:pt>
                <c:pt idx="391">
                  <c:v>3.46826108179151</c:v>
                </c:pt>
                <c:pt idx="392">
                  <c:v>3.0354681168039348</c:v>
                </c:pt>
                <c:pt idx="393">
                  <c:v>3.3088208757581148</c:v>
                </c:pt>
                <c:pt idx="394">
                  <c:v>2.6525431703818509</c:v>
                </c:pt>
                <c:pt idx="395">
                  <c:v>3.3971174805690212</c:v>
                </c:pt>
                <c:pt idx="396">
                  <c:v>3.3857279016108253</c:v>
                </c:pt>
                <c:pt idx="397">
                  <c:v>3.6552661324252709</c:v>
                </c:pt>
                <c:pt idx="398">
                  <c:v>3.37402617383992</c:v>
                </c:pt>
                <c:pt idx="399">
                  <c:v>3.5248149184320861</c:v>
                </c:pt>
                <c:pt idx="400">
                  <c:v>3.3276697807294306</c:v>
                </c:pt>
                <c:pt idx="401">
                  <c:v>3.3647379188563296</c:v>
                </c:pt>
                <c:pt idx="402">
                  <c:v>3.2937229243451509</c:v>
                </c:pt>
                <c:pt idx="403">
                  <c:v>2.951264041684234</c:v>
                </c:pt>
                <c:pt idx="404">
                  <c:v>3.261938373214285</c:v>
                </c:pt>
                <c:pt idx="405">
                  <c:v>3.4261364443585682</c:v>
                </c:pt>
                <c:pt idx="406">
                  <c:v>3.8326011388523789</c:v>
                </c:pt>
                <c:pt idx="407">
                  <c:v>3.4680484347058687</c:v>
                </c:pt>
                <c:pt idx="408">
                  <c:v>3.4554377114662533</c:v>
                </c:pt>
                <c:pt idx="409">
                  <c:v>3.489121279653348</c:v>
                </c:pt>
                <c:pt idx="410">
                  <c:v>3.5043276665169358</c:v>
                </c:pt>
                <c:pt idx="411">
                  <c:v>3.8010486524313358</c:v>
                </c:pt>
                <c:pt idx="412">
                  <c:v>4.3436024170440337</c:v>
                </c:pt>
                <c:pt idx="413">
                  <c:v>2.5241979047145668</c:v>
                </c:pt>
                <c:pt idx="414">
                  <c:v>2.777141304705987</c:v>
                </c:pt>
                <c:pt idx="415">
                  <c:v>3.3828949572260214</c:v>
                </c:pt>
                <c:pt idx="416">
                  <c:v>3.4184638493476514</c:v>
                </c:pt>
                <c:pt idx="417">
                  <c:v>3.4407237207879189</c:v>
                </c:pt>
                <c:pt idx="418">
                  <c:v>3.5094150334423007</c:v>
                </c:pt>
                <c:pt idx="419">
                  <c:v>3.4278981721474242</c:v>
                </c:pt>
                <c:pt idx="420">
                  <c:v>3.6892548785095598</c:v>
                </c:pt>
                <c:pt idx="421">
                  <c:v>3.3559114846188152</c:v>
                </c:pt>
                <c:pt idx="422">
                  <c:v>3.6383087255956377</c:v>
                </c:pt>
                <c:pt idx="423">
                  <c:v>3.4743989244881539</c:v>
                </c:pt>
                <c:pt idx="424">
                  <c:v>2.9810390577882928</c:v>
                </c:pt>
                <c:pt idx="425">
                  <c:v>3.945920030524138</c:v>
                </c:pt>
                <c:pt idx="426">
                  <c:v>3.1825393316083419</c:v>
                </c:pt>
                <c:pt idx="427">
                  <c:v>2.990844305620644</c:v>
                </c:pt>
                <c:pt idx="428">
                  <c:v>3.7626052338939351</c:v>
                </c:pt>
                <c:pt idx="429">
                  <c:v>3.7345636932247808</c:v>
                </c:pt>
                <c:pt idx="430">
                  <c:v>2.993866509435541</c:v>
                </c:pt>
                <c:pt idx="431">
                  <c:v>3.2339392933025568</c:v>
                </c:pt>
                <c:pt idx="432">
                  <c:v>3.263588848231139</c:v>
                </c:pt>
                <c:pt idx="433">
                  <c:v>3.145910689449992</c:v>
                </c:pt>
                <c:pt idx="434">
                  <c:v>3.023075696343489</c:v>
                </c:pt>
                <c:pt idx="435">
                  <c:v>3.3151720888134317</c:v>
                </c:pt>
                <c:pt idx="436">
                  <c:v>3.3774201453350239</c:v>
                </c:pt>
                <c:pt idx="437">
                  <c:v>3.0247387679225817</c:v>
                </c:pt>
                <c:pt idx="438">
                  <c:v>3.04040481680802</c:v>
                </c:pt>
                <c:pt idx="439">
                  <c:v>3.2530025735529287</c:v>
                </c:pt>
                <c:pt idx="440">
                  <c:v>3.269568027923313</c:v>
                </c:pt>
                <c:pt idx="441">
                  <c:v>3.5307877263085556</c:v>
                </c:pt>
                <c:pt idx="442">
                  <c:v>3.8950864050915097</c:v>
                </c:pt>
                <c:pt idx="443">
                  <c:v>3.4404723782919877</c:v>
                </c:pt>
                <c:pt idx="444">
                  <c:v>3.661384685961512</c:v>
                </c:pt>
                <c:pt idx="445">
                  <c:v>3.7218237918950008</c:v>
                </c:pt>
                <c:pt idx="446">
                  <c:v>3.79445878014258</c:v>
                </c:pt>
                <c:pt idx="447">
                  <c:v>2.0871233576641144</c:v>
                </c:pt>
                <c:pt idx="448">
                  <c:v>3.3500586465279678</c:v>
                </c:pt>
                <c:pt idx="449">
                  <c:v>2.8887208382225866</c:v>
                </c:pt>
                <c:pt idx="450">
                  <c:v>3.4487024783848477</c:v>
                </c:pt>
                <c:pt idx="451">
                  <c:v>3.5012213637019594</c:v>
                </c:pt>
                <c:pt idx="452">
                  <c:v>3.6075956487787919</c:v>
                </c:pt>
                <c:pt idx="453">
                  <c:v>3.4133355650779436</c:v>
                </c:pt>
                <c:pt idx="454">
                  <c:v>3.4404523203503423</c:v>
                </c:pt>
                <c:pt idx="455">
                  <c:v>2.9771041268391039</c:v>
                </c:pt>
                <c:pt idx="456">
                  <c:v>3.006861764679035</c:v>
                </c:pt>
                <c:pt idx="457">
                  <c:v>3.3300318377555489</c:v>
                </c:pt>
                <c:pt idx="458">
                  <c:v>2.9398870981842338</c:v>
                </c:pt>
                <c:pt idx="459">
                  <c:v>3.2905943569485339</c:v>
                </c:pt>
                <c:pt idx="460">
                  <c:v>3.2189918709450209</c:v>
                </c:pt>
                <c:pt idx="461">
                  <c:v>3.212249323610231</c:v>
                </c:pt>
                <c:pt idx="462">
                  <c:v>2.9175943015848089</c:v>
                </c:pt>
                <c:pt idx="463">
                  <c:v>3.1284107525217837</c:v>
                </c:pt>
                <c:pt idx="464">
                  <c:v>3.3086115896882577</c:v>
                </c:pt>
                <c:pt idx="465">
                  <c:v>3.5466100696179916</c:v>
                </c:pt>
                <c:pt idx="466">
                  <c:v>3.3515310168957981</c:v>
                </c:pt>
                <c:pt idx="467">
                  <c:v>3.8050985662211199</c:v>
                </c:pt>
                <c:pt idx="468">
                  <c:v>3.5774545257106838</c:v>
                </c:pt>
                <c:pt idx="469">
                  <c:v>3.3669223350670037</c:v>
                </c:pt>
                <c:pt idx="470">
                  <c:v>3.3339808283912067</c:v>
                </c:pt>
                <c:pt idx="471">
                  <c:v>2.9307318586277349</c:v>
                </c:pt>
                <c:pt idx="472">
                  <c:v>3.0512076285723859</c:v>
                </c:pt>
                <c:pt idx="473">
                  <c:v>3.302019030488152</c:v>
                </c:pt>
                <c:pt idx="474">
                  <c:v>3.6267961626928029</c:v>
                </c:pt>
                <c:pt idx="475">
                  <c:v>3.3546969854376121</c:v>
                </c:pt>
                <c:pt idx="476">
                  <c:v>2.7083264932562017</c:v>
                </c:pt>
                <c:pt idx="477">
                  <c:v>2.9967904398984668</c:v>
                </c:pt>
                <c:pt idx="478">
                  <c:v>3.0856622847765838</c:v>
                </c:pt>
                <c:pt idx="479">
                  <c:v>3.4005927057693146</c:v>
                </c:pt>
                <c:pt idx="480">
                  <c:v>3.8429553559249658</c:v>
                </c:pt>
                <c:pt idx="481">
                  <c:v>3.3819531954875766</c:v>
                </c:pt>
                <c:pt idx="482">
                  <c:v>3.6506315401098899</c:v>
                </c:pt>
                <c:pt idx="483">
                  <c:v>3.3784957521708621</c:v>
                </c:pt>
                <c:pt idx="484">
                  <c:v>3.3070282012916259</c:v>
                </c:pt>
                <c:pt idx="485">
                  <c:v>3.1030620556512818</c:v>
                </c:pt>
                <c:pt idx="486">
                  <c:v>3.9773007704060919</c:v>
                </c:pt>
                <c:pt idx="487">
                  <c:v>3.2706652913790388</c:v>
                </c:pt>
                <c:pt idx="488">
                  <c:v>3.3976997264038573</c:v>
                </c:pt>
                <c:pt idx="489">
                  <c:v>4.1357721474548459</c:v>
                </c:pt>
                <c:pt idx="490">
                  <c:v>3.1465343470774307</c:v>
                </c:pt>
                <c:pt idx="491">
                  <c:v>3.2635572280327407</c:v>
                </c:pt>
                <c:pt idx="492">
                  <c:v>3.5101262843881167</c:v>
                </c:pt>
                <c:pt idx="493">
                  <c:v>4.1347559076940499</c:v>
                </c:pt>
                <c:pt idx="494">
                  <c:v>3.3057886848495297</c:v>
                </c:pt>
                <c:pt idx="495">
                  <c:v>3.3318836176666116</c:v>
                </c:pt>
                <c:pt idx="496">
                  <c:v>4.2898688912319551</c:v>
                </c:pt>
                <c:pt idx="497">
                  <c:v>3.3146731452837028</c:v>
                </c:pt>
                <c:pt idx="498">
                  <c:v>3.7572158243153377</c:v>
                </c:pt>
                <c:pt idx="499">
                  <c:v>3.1583534238081468</c:v>
                </c:pt>
                <c:pt idx="500">
                  <c:v>3.5147572432148588</c:v>
                </c:pt>
                <c:pt idx="501">
                  <c:v>2.7568057406436268</c:v>
                </c:pt>
                <c:pt idx="502">
                  <c:v>4.3556697071618471</c:v>
                </c:pt>
                <c:pt idx="503">
                  <c:v>3.199655047327524</c:v>
                </c:pt>
                <c:pt idx="504">
                  <c:v>3.3137995178815269</c:v>
                </c:pt>
                <c:pt idx="505">
                  <c:v>3.3510374689631308</c:v>
                </c:pt>
                <c:pt idx="506">
                  <c:v>4.4689156830241812</c:v>
                </c:pt>
                <c:pt idx="507">
                  <c:v>3.6017291779493137</c:v>
                </c:pt>
                <c:pt idx="508">
                  <c:v>3.2268948364442558</c:v>
                </c:pt>
                <c:pt idx="509">
                  <c:v>3.634419721981538</c:v>
                </c:pt>
                <c:pt idx="510">
                  <c:v>2.8865234323687368</c:v>
                </c:pt>
                <c:pt idx="511">
                  <c:v>3.4375258040544834</c:v>
                </c:pt>
                <c:pt idx="512">
                  <c:v>3.5620609532629137</c:v>
                </c:pt>
                <c:pt idx="513">
                  <c:v>3.7612638061621229</c:v>
                </c:pt>
                <c:pt idx="514">
                  <c:v>2.9731205294533689</c:v>
                </c:pt>
                <c:pt idx="515">
                  <c:v>3.3768661189276874</c:v>
                </c:pt>
                <c:pt idx="516">
                  <c:v>3.8956538046358058</c:v>
                </c:pt>
                <c:pt idx="517">
                  <c:v>3.4547487335138465</c:v>
                </c:pt>
                <c:pt idx="518">
                  <c:v>3.634528913416283</c:v>
                </c:pt>
                <c:pt idx="519">
                  <c:v>2.8157354972352517</c:v>
                </c:pt>
                <c:pt idx="520">
                  <c:v>3.4187056846149728</c:v>
                </c:pt>
                <c:pt idx="521">
                  <c:v>3.2377705649095798</c:v>
                </c:pt>
                <c:pt idx="522">
                  <c:v>3.6652849159771299</c:v>
                </c:pt>
                <c:pt idx="523">
                  <c:v>3.2496477899638148</c:v>
                </c:pt>
                <c:pt idx="524">
                  <c:v>3.3080273931714288</c:v>
                </c:pt>
                <c:pt idx="525">
                  <c:v>4.0700824049412097</c:v>
                </c:pt>
                <c:pt idx="526">
                  <c:v>3.5000914515686237</c:v>
                </c:pt>
                <c:pt idx="527">
                  <c:v>3.1374978313987709</c:v>
                </c:pt>
                <c:pt idx="528">
                  <c:v>3.061946688327736</c:v>
                </c:pt>
                <c:pt idx="529">
                  <c:v>3.308978987647945</c:v>
                </c:pt>
                <c:pt idx="530">
                  <c:v>3.3920746407390934</c:v>
                </c:pt>
                <c:pt idx="531">
                  <c:v>3.1600437056914958</c:v>
                </c:pt>
                <c:pt idx="532">
                  <c:v>3.7706307145146307</c:v>
                </c:pt>
                <c:pt idx="533">
                  <c:v>3.9443109423159157</c:v>
                </c:pt>
                <c:pt idx="534">
                  <c:v>3.557686211036704</c:v>
                </c:pt>
                <c:pt idx="535">
                  <c:v>3.3095450892874769</c:v>
                </c:pt>
                <c:pt idx="536">
                  <c:v>3.7239035595999037</c:v>
                </c:pt>
                <c:pt idx="537">
                  <c:v>3.5367773836283507</c:v>
                </c:pt>
                <c:pt idx="538">
                  <c:v>2.7471697422186687</c:v>
                </c:pt>
                <c:pt idx="539">
                  <c:v>3.636772226671904</c:v>
                </c:pt>
                <c:pt idx="540">
                  <c:v>3.4296585677614302</c:v>
                </c:pt>
                <c:pt idx="541">
                  <c:v>3.6753004099754101</c:v>
                </c:pt>
                <c:pt idx="542">
                  <c:v>3.945822041712868</c:v>
                </c:pt>
                <c:pt idx="543">
                  <c:v>3.572624366172489</c:v>
                </c:pt>
                <c:pt idx="544">
                  <c:v>3.4824925658261714</c:v>
                </c:pt>
                <c:pt idx="545">
                  <c:v>3.3981551510460171</c:v>
                </c:pt>
                <c:pt idx="546">
                  <c:v>4.0496401327323266</c:v>
                </c:pt>
                <c:pt idx="547">
                  <c:v>3.493748402930299</c:v>
                </c:pt>
                <c:pt idx="548">
                  <c:v>3.4111454768506499</c:v>
                </c:pt>
                <c:pt idx="549">
                  <c:v>3.5604267216884979</c:v>
                </c:pt>
                <c:pt idx="550">
                  <c:v>3.1810164697592449</c:v>
                </c:pt>
                <c:pt idx="551">
                  <c:v>2.6292320500737736</c:v>
                </c:pt>
                <c:pt idx="552">
                  <c:v>2.3586169387879812</c:v>
                </c:pt>
                <c:pt idx="553">
                  <c:v>3.8084038165433967</c:v>
                </c:pt>
                <c:pt idx="554">
                  <c:v>2.8416253786992498</c:v>
                </c:pt>
                <c:pt idx="555">
                  <c:v>2.9180971191576299</c:v>
                </c:pt>
                <c:pt idx="556">
                  <c:v>3.152256212249509</c:v>
                </c:pt>
                <c:pt idx="557">
                  <c:v>3.5841953386244629</c:v>
                </c:pt>
                <c:pt idx="558">
                  <c:v>3.4611832412022037</c:v>
                </c:pt>
                <c:pt idx="559">
                  <c:v>3.9662219921592228</c:v>
                </c:pt>
                <c:pt idx="560">
                  <c:v>2.9201320623228169</c:v>
                </c:pt>
                <c:pt idx="561">
                  <c:v>3.4621772658429002</c:v>
                </c:pt>
                <c:pt idx="562">
                  <c:v>3.6405148720120248</c:v>
                </c:pt>
                <c:pt idx="563">
                  <c:v>2.9924499844288497</c:v>
                </c:pt>
                <c:pt idx="564">
                  <c:v>3.7498903649467996</c:v>
                </c:pt>
                <c:pt idx="565">
                  <c:v>3.279558271087712</c:v>
                </c:pt>
                <c:pt idx="566">
                  <c:v>2.7125908602839339</c:v>
                </c:pt>
                <c:pt idx="567">
                  <c:v>3.3309612757264992</c:v>
                </c:pt>
                <c:pt idx="568">
                  <c:v>3.5420647647106178</c:v>
                </c:pt>
                <c:pt idx="569">
                  <c:v>3.10134761535546</c:v>
                </c:pt>
                <c:pt idx="570">
                  <c:v>3.5233006107729099</c:v>
                </c:pt>
                <c:pt idx="571">
                  <c:v>3.6573168897805028</c:v>
                </c:pt>
                <c:pt idx="572">
                  <c:v>3.5452938901271067</c:v>
                </c:pt>
                <c:pt idx="573">
                  <c:v>3.12665702529491</c:v>
                </c:pt>
                <c:pt idx="574">
                  <c:v>3.203303222026094</c:v>
                </c:pt>
                <c:pt idx="575">
                  <c:v>3.573940831210503</c:v>
                </c:pt>
                <c:pt idx="576">
                  <c:v>2.8398089515702081</c:v>
                </c:pt>
                <c:pt idx="577">
                  <c:v>2.7523166733547608</c:v>
                </c:pt>
                <c:pt idx="578">
                  <c:v>3.6289825969885778</c:v>
                </c:pt>
                <c:pt idx="579">
                  <c:v>3.6199541991086988</c:v>
                </c:pt>
                <c:pt idx="580">
                  <c:v>3.4278455561583621</c:v>
                </c:pt>
                <c:pt idx="581">
                  <c:v>3.4851419897213769</c:v>
                </c:pt>
                <c:pt idx="582">
                  <c:v>3.6085151577384127</c:v>
                </c:pt>
                <c:pt idx="583">
                  <c:v>3.3582893084787857</c:v>
                </c:pt>
                <c:pt idx="584">
                  <c:v>3.3443901035403809</c:v>
                </c:pt>
                <c:pt idx="585">
                  <c:v>3.3772289009408394</c:v>
                </c:pt>
                <c:pt idx="586">
                  <c:v>3.4147108138578459</c:v>
                </c:pt>
                <c:pt idx="587">
                  <c:v>4.1326520769551518</c:v>
                </c:pt>
                <c:pt idx="588">
                  <c:v>3.688726007944485</c:v>
                </c:pt>
                <c:pt idx="589">
                  <c:v>3.7039919514598418</c:v>
                </c:pt>
                <c:pt idx="590">
                  <c:v>2.978438250009904</c:v>
                </c:pt>
                <c:pt idx="591">
                  <c:v>3.3350119347864013</c:v>
                </c:pt>
                <c:pt idx="592">
                  <c:v>3.1949082323567888</c:v>
                </c:pt>
                <c:pt idx="593">
                  <c:v>3.6675518691909188</c:v>
                </c:pt>
                <c:pt idx="594">
                  <c:v>3.1517259443382168</c:v>
                </c:pt>
                <c:pt idx="595">
                  <c:v>3.4735390565241469</c:v>
                </c:pt>
                <c:pt idx="596">
                  <c:v>3.0270529221368347</c:v>
                </c:pt>
                <c:pt idx="597">
                  <c:v>3.0888078537821091</c:v>
                </c:pt>
                <c:pt idx="598">
                  <c:v>3.4844159632692486</c:v>
                </c:pt>
                <c:pt idx="599">
                  <c:v>3.2648313107604841</c:v>
                </c:pt>
                <c:pt idx="600">
                  <c:v>3.6839775612112438</c:v>
                </c:pt>
                <c:pt idx="601">
                  <c:v>3.4317833292843862</c:v>
                </c:pt>
                <c:pt idx="602">
                  <c:v>3.7169885789387318</c:v>
                </c:pt>
                <c:pt idx="603">
                  <c:v>3.5859981785206076</c:v>
                </c:pt>
                <c:pt idx="604">
                  <c:v>2.9324272839952488</c:v>
                </c:pt>
                <c:pt idx="605">
                  <c:v>2.6472246338519789</c:v>
                </c:pt>
                <c:pt idx="606">
                  <c:v>3.1460060638380627</c:v>
                </c:pt>
                <c:pt idx="607">
                  <c:v>3.494363944546929</c:v>
                </c:pt>
                <c:pt idx="608">
                  <c:v>3.5151390970891296</c:v>
                </c:pt>
                <c:pt idx="609">
                  <c:v>2.8494924077450139</c:v>
                </c:pt>
                <c:pt idx="610">
                  <c:v>3.0015221714068967</c:v>
                </c:pt>
                <c:pt idx="611">
                  <c:v>4.08479379878613</c:v>
                </c:pt>
                <c:pt idx="612">
                  <c:v>3.5813152990186179</c:v>
                </c:pt>
                <c:pt idx="613">
                  <c:v>3.8934483686579298</c:v>
                </c:pt>
                <c:pt idx="614">
                  <c:v>3.3641156203869058</c:v>
                </c:pt>
                <c:pt idx="615">
                  <c:v>3.3025257423003458</c:v>
                </c:pt>
                <c:pt idx="616">
                  <c:v>3.5032221064481388</c:v>
                </c:pt>
                <c:pt idx="617">
                  <c:v>2.5990683006911448</c:v>
                </c:pt>
                <c:pt idx="618">
                  <c:v>3.8981102042375588</c:v>
                </c:pt>
                <c:pt idx="619">
                  <c:v>3.2884776103768218</c:v>
                </c:pt>
                <c:pt idx="620">
                  <c:v>3.4810965684651674</c:v>
                </c:pt>
                <c:pt idx="621">
                  <c:v>3.0955872317389739</c:v>
                </c:pt>
                <c:pt idx="622">
                  <c:v>3.4023970784143276</c:v>
                </c:pt>
                <c:pt idx="623">
                  <c:v>3.1757324079793707</c:v>
                </c:pt>
                <c:pt idx="624">
                  <c:v>3.349542464005796</c:v>
                </c:pt>
                <c:pt idx="625">
                  <c:v>3.6113286694396187</c:v>
                </c:pt>
                <c:pt idx="626">
                  <c:v>3.5865789689369447</c:v>
                </c:pt>
                <c:pt idx="627">
                  <c:v>2.9275657478117267</c:v>
                </c:pt>
                <c:pt idx="628">
                  <c:v>4.1894437292970386</c:v>
                </c:pt>
                <c:pt idx="629">
                  <c:v>2.9548320165878277</c:v>
                </c:pt>
                <c:pt idx="630">
                  <c:v>3.2974377908166037</c:v>
                </c:pt>
                <c:pt idx="631">
                  <c:v>3.6249606230636067</c:v>
                </c:pt>
                <c:pt idx="632">
                  <c:v>4.8010361217186146</c:v>
                </c:pt>
                <c:pt idx="633">
                  <c:v>3.2939427284453497</c:v>
                </c:pt>
                <c:pt idx="634">
                  <c:v>3.0783792616821177</c:v>
                </c:pt>
                <c:pt idx="635">
                  <c:v>3.5286003117334808</c:v>
                </c:pt>
                <c:pt idx="636">
                  <c:v>3.2316077117268978</c:v>
                </c:pt>
                <c:pt idx="637">
                  <c:v>3.0868042307146908</c:v>
                </c:pt>
                <c:pt idx="638">
                  <c:v>3.6719581776614376</c:v>
                </c:pt>
                <c:pt idx="639">
                  <c:v>3.123944136282105</c:v>
                </c:pt>
                <c:pt idx="640">
                  <c:v>4.182624373835921</c:v>
                </c:pt>
                <c:pt idx="641">
                  <c:v>2.9758410669954469</c:v>
                </c:pt>
                <c:pt idx="642">
                  <c:v>3.5927302095745328</c:v>
                </c:pt>
                <c:pt idx="643">
                  <c:v>2.7820845944596457</c:v>
                </c:pt>
                <c:pt idx="644">
                  <c:v>3.040210762375759</c:v>
                </c:pt>
                <c:pt idx="645">
                  <c:v>3.0243588518372748</c:v>
                </c:pt>
                <c:pt idx="646">
                  <c:v>4.1454342325528382</c:v>
                </c:pt>
                <c:pt idx="647">
                  <c:v>3.1452153406549579</c:v>
                </c:pt>
                <c:pt idx="648">
                  <c:v>3.687254006468196</c:v>
                </c:pt>
                <c:pt idx="649">
                  <c:v>3.6065225181311997</c:v>
                </c:pt>
                <c:pt idx="650">
                  <c:v>3.4423247002546864</c:v>
                </c:pt>
                <c:pt idx="651">
                  <c:v>3.3335889161441608</c:v>
                </c:pt>
                <c:pt idx="652">
                  <c:v>3.5575177737525867</c:v>
                </c:pt>
                <c:pt idx="653">
                  <c:v>3.3017974317977967</c:v>
                </c:pt>
                <c:pt idx="654">
                  <c:v>3.9348654972811081</c:v>
                </c:pt>
                <c:pt idx="655">
                  <c:v>3.0435576491333247</c:v>
                </c:pt>
                <c:pt idx="656">
                  <c:v>3.0906667072821508</c:v>
                </c:pt>
                <c:pt idx="657">
                  <c:v>3.276849931946844</c:v>
                </c:pt>
                <c:pt idx="658">
                  <c:v>3.4369445154279386</c:v>
                </c:pt>
                <c:pt idx="659">
                  <c:v>3.4067796584934169</c:v>
                </c:pt>
                <c:pt idx="660">
                  <c:v>3.3150304811370219</c:v>
                </c:pt>
                <c:pt idx="661">
                  <c:v>3.260722639771739</c:v>
                </c:pt>
                <c:pt idx="662">
                  <c:v>3.6750843010650409</c:v>
                </c:pt>
                <c:pt idx="663">
                  <c:v>3.2518163810839447</c:v>
                </c:pt>
                <c:pt idx="664">
                  <c:v>3.1383480905411849</c:v>
                </c:pt>
                <c:pt idx="665">
                  <c:v>3.4135419072399569</c:v>
                </c:pt>
                <c:pt idx="666">
                  <c:v>3.1172334902113707</c:v>
                </c:pt>
                <c:pt idx="667">
                  <c:v>3.5278249724655648</c:v>
                </c:pt>
                <c:pt idx="668">
                  <c:v>3.769585496466854</c:v>
                </c:pt>
                <c:pt idx="669">
                  <c:v>3.6490421737288656</c:v>
                </c:pt>
                <c:pt idx="670">
                  <c:v>3.3223068349099942</c:v>
                </c:pt>
                <c:pt idx="671">
                  <c:v>3.7429173989562701</c:v>
                </c:pt>
                <c:pt idx="672">
                  <c:v>4.0672489807991878</c:v>
                </c:pt>
                <c:pt idx="673">
                  <c:v>3.4642418632992604</c:v>
                </c:pt>
                <c:pt idx="674">
                  <c:v>3.1048692369412008</c:v>
                </c:pt>
                <c:pt idx="675">
                  <c:v>3.1511222483495587</c:v>
                </c:pt>
                <c:pt idx="676">
                  <c:v>3.5738725949854779</c:v>
                </c:pt>
                <c:pt idx="677">
                  <c:v>3.3962279559553283</c:v>
                </c:pt>
                <c:pt idx="678">
                  <c:v>3.6150549988264666</c:v>
                </c:pt>
                <c:pt idx="679">
                  <c:v>3.3538113281592263</c:v>
                </c:pt>
                <c:pt idx="680">
                  <c:v>3.7782360834096917</c:v>
                </c:pt>
                <c:pt idx="681">
                  <c:v>3.1241337757058707</c:v>
                </c:pt>
                <c:pt idx="682">
                  <c:v>3.4675611793528907</c:v>
                </c:pt>
                <c:pt idx="683">
                  <c:v>3.690609167257624</c:v>
                </c:pt>
                <c:pt idx="684">
                  <c:v>3.5108400000314215</c:v>
                </c:pt>
                <c:pt idx="685">
                  <c:v>3.3017434079135719</c:v>
                </c:pt>
                <c:pt idx="686">
                  <c:v>3.3113696804230139</c:v>
                </c:pt>
                <c:pt idx="687">
                  <c:v>3.3988879804980807</c:v>
                </c:pt>
                <c:pt idx="688">
                  <c:v>3.5807251531320747</c:v>
                </c:pt>
                <c:pt idx="689">
                  <c:v>3.1289662986046309</c:v>
                </c:pt>
                <c:pt idx="690">
                  <c:v>2.4383485814840618</c:v>
                </c:pt>
                <c:pt idx="691">
                  <c:v>3.1480784134989657</c:v>
                </c:pt>
                <c:pt idx="692">
                  <c:v>3.0152039469619587</c:v>
                </c:pt>
                <c:pt idx="693">
                  <c:v>3.1345616010375497</c:v>
                </c:pt>
                <c:pt idx="694">
                  <c:v>4.2705468325348104</c:v>
                </c:pt>
                <c:pt idx="695">
                  <c:v>3.3513844420339467</c:v>
                </c:pt>
                <c:pt idx="696">
                  <c:v>3.5826257937766011</c:v>
                </c:pt>
                <c:pt idx="697">
                  <c:v>2.8497784764395369</c:v>
                </c:pt>
                <c:pt idx="698">
                  <c:v>3.9611212171988139</c:v>
                </c:pt>
                <c:pt idx="699">
                  <c:v>3.3938861317287916</c:v>
                </c:pt>
                <c:pt idx="700">
                  <c:v>3.6822006580982438</c:v>
                </c:pt>
                <c:pt idx="701">
                  <c:v>3.6515867825604911</c:v>
                </c:pt>
                <c:pt idx="702">
                  <c:v>3.1932396116923489</c:v>
                </c:pt>
                <c:pt idx="703">
                  <c:v>3.2088367840966208</c:v>
                </c:pt>
                <c:pt idx="704">
                  <c:v>3.2670717449085798</c:v>
                </c:pt>
                <c:pt idx="705">
                  <c:v>3.5057489189145659</c:v>
                </c:pt>
                <c:pt idx="706">
                  <c:v>3.4525540192418651</c:v>
                </c:pt>
                <c:pt idx="707">
                  <c:v>2.8067262802843089</c:v>
                </c:pt>
                <c:pt idx="708">
                  <c:v>3.6361253793494499</c:v>
                </c:pt>
                <c:pt idx="709">
                  <c:v>3.5794612544972217</c:v>
                </c:pt>
                <c:pt idx="710">
                  <c:v>2.9486654450595937</c:v>
                </c:pt>
                <c:pt idx="711">
                  <c:v>3.380067773618884</c:v>
                </c:pt>
                <c:pt idx="712">
                  <c:v>3.5912175337333316</c:v>
                </c:pt>
                <c:pt idx="713">
                  <c:v>3.5748788312007918</c:v>
                </c:pt>
                <c:pt idx="714">
                  <c:v>3.3679183184915709</c:v>
                </c:pt>
                <c:pt idx="715">
                  <c:v>3.302147733201596</c:v>
                </c:pt>
                <c:pt idx="716">
                  <c:v>3.1768229111027018</c:v>
                </c:pt>
                <c:pt idx="717">
                  <c:v>3.7712165130387749</c:v>
                </c:pt>
                <c:pt idx="718">
                  <c:v>3.5745237284303411</c:v>
                </c:pt>
                <c:pt idx="719">
                  <c:v>3.6341652820475039</c:v>
                </c:pt>
                <c:pt idx="720">
                  <c:v>3.3978960740612019</c:v>
                </c:pt>
                <c:pt idx="721">
                  <c:v>3.4556602206144782</c:v>
                </c:pt>
                <c:pt idx="722">
                  <c:v>3.7881750863901527</c:v>
                </c:pt>
                <c:pt idx="723">
                  <c:v>3.5356973907410967</c:v>
                </c:pt>
                <c:pt idx="724">
                  <c:v>3.3066927922314018</c:v>
                </c:pt>
                <c:pt idx="725">
                  <c:v>2.8206706415161591</c:v>
                </c:pt>
                <c:pt idx="726">
                  <c:v>2.7880120405123341</c:v>
                </c:pt>
                <c:pt idx="727">
                  <c:v>3.7721361633407438</c:v>
                </c:pt>
                <c:pt idx="728">
                  <c:v>3.5091270757259276</c:v>
                </c:pt>
                <c:pt idx="729">
                  <c:v>2.9052162242532686</c:v>
                </c:pt>
                <c:pt idx="730">
                  <c:v>3.1381090738172248</c:v>
                </c:pt>
                <c:pt idx="731">
                  <c:v>3.7276300996443017</c:v>
                </c:pt>
                <c:pt idx="732">
                  <c:v>3.5175715872598436</c:v>
                </c:pt>
                <c:pt idx="733">
                  <c:v>3.180286165376661</c:v>
                </c:pt>
                <c:pt idx="734">
                  <c:v>3.4272470746890979</c:v>
                </c:pt>
                <c:pt idx="735">
                  <c:v>3.2687992102701227</c:v>
                </c:pt>
                <c:pt idx="736">
                  <c:v>2.8725419966740127</c:v>
                </c:pt>
                <c:pt idx="737">
                  <c:v>3.288487499540794</c:v>
                </c:pt>
                <c:pt idx="738">
                  <c:v>3.6841219355427079</c:v>
                </c:pt>
                <c:pt idx="739">
                  <c:v>3.2148650523293347</c:v>
                </c:pt>
                <c:pt idx="740">
                  <c:v>3.5331112946170977</c:v>
                </c:pt>
                <c:pt idx="741">
                  <c:v>2.7694013786473919</c:v>
                </c:pt>
                <c:pt idx="742">
                  <c:v>3.9744998189940697</c:v>
                </c:pt>
                <c:pt idx="743">
                  <c:v>3.4697804772313625</c:v>
                </c:pt>
                <c:pt idx="744">
                  <c:v>3.0932994472913777</c:v>
                </c:pt>
                <c:pt idx="745">
                  <c:v>2.9439726530319419</c:v>
                </c:pt>
                <c:pt idx="746">
                  <c:v>3.287681598073215</c:v>
                </c:pt>
                <c:pt idx="747">
                  <c:v>3.3677861055251705</c:v>
                </c:pt>
                <c:pt idx="748">
                  <c:v>3.2932459889949071</c:v>
                </c:pt>
                <c:pt idx="749">
                  <c:v>3.5961159697344489</c:v>
                </c:pt>
                <c:pt idx="750">
                  <c:v>3.2857791056347887</c:v>
                </c:pt>
                <c:pt idx="751">
                  <c:v>3.915099099131389</c:v>
                </c:pt>
                <c:pt idx="752">
                  <c:v>3.0708562437122837</c:v>
                </c:pt>
                <c:pt idx="753">
                  <c:v>3.1701472145860308</c:v>
                </c:pt>
                <c:pt idx="754">
                  <c:v>3.5120757696832712</c:v>
                </c:pt>
                <c:pt idx="755">
                  <c:v>4.1303677959137968</c:v>
                </c:pt>
                <c:pt idx="756">
                  <c:v>3.9539098994367339</c:v>
                </c:pt>
                <c:pt idx="757">
                  <c:v>3.4285301879023811</c:v>
                </c:pt>
                <c:pt idx="758">
                  <c:v>3.3267875256505048</c:v>
                </c:pt>
                <c:pt idx="759">
                  <c:v>3.3414957895292448</c:v>
                </c:pt>
                <c:pt idx="760">
                  <c:v>3.3704238524646506</c:v>
                </c:pt>
                <c:pt idx="761">
                  <c:v>3.67495811212074</c:v>
                </c:pt>
                <c:pt idx="762">
                  <c:v>3.6291033570304396</c:v>
                </c:pt>
                <c:pt idx="763">
                  <c:v>2.9624954363588869</c:v>
                </c:pt>
                <c:pt idx="764">
                  <c:v>3.0973145866198739</c:v>
                </c:pt>
                <c:pt idx="765">
                  <c:v>3.6383049354050989</c:v>
                </c:pt>
                <c:pt idx="766">
                  <c:v>3.3258361829523002</c:v>
                </c:pt>
                <c:pt idx="767">
                  <c:v>3.5489112452620097</c:v>
                </c:pt>
                <c:pt idx="768">
                  <c:v>3.2811156628263229</c:v>
                </c:pt>
                <c:pt idx="769">
                  <c:v>2.8851876331392519</c:v>
                </c:pt>
                <c:pt idx="770">
                  <c:v>3.6324940755256709</c:v>
                </c:pt>
                <c:pt idx="771">
                  <c:v>3.6041980720303459</c:v>
                </c:pt>
                <c:pt idx="772">
                  <c:v>3.8656599302203989</c:v>
                </c:pt>
                <c:pt idx="773">
                  <c:v>4.1111164608459934</c:v>
                </c:pt>
                <c:pt idx="774">
                  <c:v>3.602046076890284</c:v>
                </c:pt>
                <c:pt idx="775">
                  <c:v>2.7582110016674539</c:v>
                </c:pt>
                <c:pt idx="776">
                  <c:v>3.6118080907956309</c:v>
                </c:pt>
                <c:pt idx="777">
                  <c:v>3.1432797337377787</c:v>
                </c:pt>
                <c:pt idx="778">
                  <c:v>3.6563075496704798</c:v>
                </c:pt>
                <c:pt idx="779">
                  <c:v>3.7506614471636039</c:v>
                </c:pt>
                <c:pt idx="780">
                  <c:v>3.4543535836804047</c:v>
                </c:pt>
                <c:pt idx="781">
                  <c:v>3.6140351872196477</c:v>
                </c:pt>
                <c:pt idx="782">
                  <c:v>3.1277544820262397</c:v>
                </c:pt>
                <c:pt idx="783">
                  <c:v>3.5990706191448236</c:v>
                </c:pt>
                <c:pt idx="784">
                  <c:v>3.5766517410442957</c:v>
                </c:pt>
                <c:pt idx="785">
                  <c:v>3.8874620776512057</c:v>
                </c:pt>
                <c:pt idx="786">
                  <c:v>4.0943149660177287</c:v>
                </c:pt>
                <c:pt idx="787">
                  <c:v>3.4557108493013065</c:v>
                </c:pt>
                <c:pt idx="788">
                  <c:v>4.212424065449488</c:v>
                </c:pt>
                <c:pt idx="789">
                  <c:v>3.0335317679570699</c:v>
                </c:pt>
                <c:pt idx="790">
                  <c:v>4.2100277342191221</c:v>
                </c:pt>
                <c:pt idx="791">
                  <c:v>3.6919990963707949</c:v>
                </c:pt>
                <c:pt idx="792">
                  <c:v>3.2285858537846877</c:v>
                </c:pt>
                <c:pt idx="793">
                  <c:v>3.524514066825259</c:v>
                </c:pt>
                <c:pt idx="794">
                  <c:v>3.4863997274852867</c:v>
                </c:pt>
                <c:pt idx="795">
                  <c:v>3.4629514722983519</c:v>
                </c:pt>
                <c:pt idx="796">
                  <c:v>3.4662284819817089</c:v>
                </c:pt>
                <c:pt idx="797">
                  <c:v>3.4811843563853615</c:v>
                </c:pt>
                <c:pt idx="798">
                  <c:v>3.4849564065482967</c:v>
                </c:pt>
                <c:pt idx="799">
                  <c:v>3.5916506971167279</c:v>
                </c:pt>
                <c:pt idx="800">
                  <c:v>3.006464428107297</c:v>
                </c:pt>
                <c:pt idx="801">
                  <c:v>3.2257326472880097</c:v>
                </c:pt>
                <c:pt idx="802">
                  <c:v>3.6301640180443648</c:v>
                </c:pt>
                <c:pt idx="803">
                  <c:v>3.4313640066286348</c:v>
                </c:pt>
                <c:pt idx="804">
                  <c:v>3.4095181874521097</c:v>
                </c:pt>
                <c:pt idx="805">
                  <c:v>3.2255320822327538</c:v>
                </c:pt>
                <c:pt idx="806">
                  <c:v>3.5837583276679577</c:v>
                </c:pt>
                <c:pt idx="807">
                  <c:v>3.5379990200015179</c:v>
                </c:pt>
                <c:pt idx="808">
                  <c:v>3.6852418622172789</c:v>
                </c:pt>
                <c:pt idx="809">
                  <c:v>3.547361429061251</c:v>
                </c:pt>
                <c:pt idx="810">
                  <c:v>4.035523732899021</c:v>
                </c:pt>
                <c:pt idx="811">
                  <c:v>3.6790029366049919</c:v>
                </c:pt>
                <c:pt idx="812">
                  <c:v>3.4406444407628234</c:v>
                </c:pt>
                <c:pt idx="813">
                  <c:v>2.943562168924875</c:v>
                </c:pt>
                <c:pt idx="814">
                  <c:v>3.1166502692065197</c:v>
                </c:pt>
                <c:pt idx="815">
                  <c:v>3.2491932016022869</c:v>
                </c:pt>
                <c:pt idx="816">
                  <c:v>3.8047001949126287</c:v>
                </c:pt>
                <c:pt idx="817">
                  <c:v>3.1497789622950068</c:v>
                </c:pt>
                <c:pt idx="818">
                  <c:v>3.951840458906271</c:v>
                </c:pt>
                <c:pt idx="819">
                  <c:v>3.704438967140407</c:v>
                </c:pt>
                <c:pt idx="820">
                  <c:v>3.7607139020243037</c:v>
                </c:pt>
                <c:pt idx="821">
                  <c:v>3.516377024006097</c:v>
                </c:pt>
                <c:pt idx="822">
                  <c:v>3.7531209381341588</c:v>
                </c:pt>
                <c:pt idx="823">
                  <c:v>3.3651567969133747</c:v>
                </c:pt>
                <c:pt idx="824">
                  <c:v>3.0798499813880169</c:v>
                </c:pt>
                <c:pt idx="825">
                  <c:v>3.0785909201323181</c:v>
                </c:pt>
                <c:pt idx="826">
                  <c:v>2.775040128193822</c:v>
                </c:pt>
                <c:pt idx="827">
                  <c:v>3.6449978740847837</c:v>
                </c:pt>
                <c:pt idx="828">
                  <c:v>2.5961474578493551</c:v>
                </c:pt>
                <c:pt idx="829">
                  <c:v>2.829947850015575</c:v>
                </c:pt>
                <c:pt idx="830">
                  <c:v>3.1024727192445249</c:v>
                </c:pt>
                <c:pt idx="831">
                  <c:v>3.1024718995215079</c:v>
                </c:pt>
                <c:pt idx="832">
                  <c:v>3.0586259039335619</c:v>
                </c:pt>
                <c:pt idx="833">
                  <c:v>3.709164582942166</c:v>
                </c:pt>
                <c:pt idx="834">
                  <c:v>2.8063602871148547</c:v>
                </c:pt>
                <c:pt idx="835">
                  <c:v>3.2150974362399181</c:v>
                </c:pt>
                <c:pt idx="836">
                  <c:v>3.5618907841694578</c:v>
                </c:pt>
                <c:pt idx="837">
                  <c:v>2.872001784174568</c:v>
                </c:pt>
                <c:pt idx="838">
                  <c:v>3.3053800478501927</c:v>
                </c:pt>
                <c:pt idx="839">
                  <c:v>3.9048466798117749</c:v>
                </c:pt>
                <c:pt idx="840">
                  <c:v>2.1613881736446308</c:v>
                </c:pt>
                <c:pt idx="841">
                  <c:v>3.7612343569308386</c:v>
                </c:pt>
                <c:pt idx="842">
                  <c:v>3.3054719412462319</c:v>
                </c:pt>
                <c:pt idx="843">
                  <c:v>3.2604187099478597</c:v>
                </c:pt>
                <c:pt idx="844">
                  <c:v>3.3782483269375736</c:v>
                </c:pt>
                <c:pt idx="845">
                  <c:v>3.5049149205033019</c:v>
                </c:pt>
                <c:pt idx="846">
                  <c:v>3.8662932178031517</c:v>
                </c:pt>
                <c:pt idx="847">
                  <c:v>2.9851926498741097</c:v>
                </c:pt>
                <c:pt idx="848">
                  <c:v>4.2762861199239355</c:v>
                </c:pt>
                <c:pt idx="849">
                  <c:v>3.0761326904665958</c:v>
                </c:pt>
                <c:pt idx="850">
                  <c:v>3.5224195649091037</c:v>
                </c:pt>
                <c:pt idx="851">
                  <c:v>2.8941012332766967</c:v>
                </c:pt>
                <c:pt idx="852">
                  <c:v>3.4287830253668923</c:v>
                </c:pt>
                <c:pt idx="853">
                  <c:v>3.9289771943238687</c:v>
                </c:pt>
                <c:pt idx="854">
                  <c:v>3.5262146758762727</c:v>
                </c:pt>
                <c:pt idx="855">
                  <c:v>2.8138839531838777</c:v>
                </c:pt>
                <c:pt idx="856">
                  <c:v>3.0831673679176448</c:v>
                </c:pt>
                <c:pt idx="857">
                  <c:v>3.4966252655611352</c:v>
                </c:pt>
                <c:pt idx="858">
                  <c:v>3.2567290892585778</c:v>
                </c:pt>
                <c:pt idx="859">
                  <c:v>4.1484609206269667</c:v>
                </c:pt>
                <c:pt idx="860">
                  <c:v>3.6306004344058977</c:v>
                </c:pt>
                <c:pt idx="861">
                  <c:v>2.77576335235225</c:v>
                </c:pt>
                <c:pt idx="862">
                  <c:v>3.1158192904945907</c:v>
                </c:pt>
                <c:pt idx="863">
                  <c:v>3.3117345121692541</c:v>
                </c:pt>
                <c:pt idx="864">
                  <c:v>3.9580631708949787</c:v>
                </c:pt>
                <c:pt idx="865">
                  <c:v>3.6369872707237998</c:v>
                </c:pt>
                <c:pt idx="866">
                  <c:v>3.4606955528119121</c:v>
                </c:pt>
                <c:pt idx="867">
                  <c:v>3.202717006408101</c:v>
                </c:pt>
                <c:pt idx="868">
                  <c:v>4.0468433264219259</c:v>
                </c:pt>
                <c:pt idx="869">
                  <c:v>3.0422667249724347</c:v>
                </c:pt>
                <c:pt idx="870">
                  <c:v>3.3178684705668009</c:v>
                </c:pt>
                <c:pt idx="871">
                  <c:v>3.277997755986819</c:v>
                </c:pt>
                <c:pt idx="872">
                  <c:v>3.3995147954308043</c:v>
                </c:pt>
                <c:pt idx="873">
                  <c:v>3.3748478204481827</c:v>
                </c:pt>
                <c:pt idx="874">
                  <c:v>3.5229055148803798</c:v>
                </c:pt>
                <c:pt idx="875">
                  <c:v>3.2563140791100627</c:v>
                </c:pt>
                <c:pt idx="876">
                  <c:v>3.5302930424449031</c:v>
                </c:pt>
                <c:pt idx="877">
                  <c:v>4.1649683249311922</c:v>
                </c:pt>
                <c:pt idx="878">
                  <c:v>2.764136739750779</c:v>
                </c:pt>
                <c:pt idx="879">
                  <c:v>3.799972909138317</c:v>
                </c:pt>
                <c:pt idx="880">
                  <c:v>3.928961376563044</c:v>
                </c:pt>
                <c:pt idx="881">
                  <c:v>2.7814971662895638</c:v>
                </c:pt>
                <c:pt idx="882">
                  <c:v>3.1823358764630369</c:v>
                </c:pt>
                <c:pt idx="883">
                  <c:v>3.1249168581891209</c:v>
                </c:pt>
                <c:pt idx="884">
                  <c:v>3.7452737633710846</c:v>
                </c:pt>
                <c:pt idx="885">
                  <c:v>3.9144957764177497</c:v>
                </c:pt>
                <c:pt idx="886">
                  <c:v>3.0791432980173861</c:v>
                </c:pt>
                <c:pt idx="887">
                  <c:v>2.9874750340831548</c:v>
                </c:pt>
                <c:pt idx="888">
                  <c:v>3.34603607288286</c:v>
                </c:pt>
                <c:pt idx="889">
                  <c:v>3.4197646153776176</c:v>
                </c:pt>
                <c:pt idx="890">
                  <c:v>3.3027329690273777</c:v>
                </c:pt>
                <c:pt idx="891">
                  <c:v>3.9582149126123518</c:v>
                </c:pt>
                <c:pt idx="892">
                  <c:v>3.8141807567251278</c:v>
                </c:pt>
                <c:pt idx="893">
                  <c:v>3.5790351620301419</c:v>
                </c:pt>
                <c:pt idx="894">
                  <c:v>4.3371811811242358</c:v>
                </c:pt>
                <c:pt idx="895">
                  <c:v>3.1154960231927866</c:v>
                </c:pt>
                <c:pt idx="896">
                  <c:v>3.2437549737291951</c:v>
                </c:pt>
                <c:pt idx="897">
                  <c:v>2.6853167099619339</c:v>
                </c:pt>
                <c:pt idx="898">
                  <c:v>3.637097250350239</c:v>
                </c:pt>
                <c:pt idx="899">
                  <c:v>3.0151817001709791</c:v>
                </c:pt>
                <c:pt idx="900">
                  <c:v>3.289398792530716</c:v>
                </c:pt>
                <c:pt idx="901">
                  <c:v>3.2500932468371087</c:v>
                </c:pt>
                <c:pt idx="902">
                  <c:v>3.1054450996929037</c:v>
                </c:pt>
                <c:pt idx="903">
                  <c:v>3.6604711557439238</c:v>
                </c:pt>
                <c:pt idx="904">
                  <c:v>3.4785105590257253</c:v>
                </c:pt>
                <c:pt idx="905">
                  <c:v>2.8877984962869956</c:v>
                </c:pt>
                <c:pt idx="906">
                  <c:v>3.0710239223937719</c:v>
                </c:pt>
                <c:pt idx="907">
                  <c:v>3.2761134785108057</c:v>
                </c:pt>
                <c:pt idx="908">
                  <c:v>3.185866730005583</c:v>
                </c:pt>
                <c:pt idx="909">
                  <c:v>3.9602794714349399</c:v>
                </c:pt>
                <c:pt idx="910">
                  <c:v>3.2369826502746131</c:v>
                </c:pt>
                <c:pt idx="911">
                  <c:v>3.7020312971957958</c:v>
                </c:pt>
                <c:pt idx="912">
                  <c:v>3.3602712750861135</c:v>
                </c:pt>
                <c:pt idx="913">
                  <c:v>3.597966019374395</c:v>
                </c:pt>
                <c:pt idx="914">
                  <c:v>3.4191533291918597</c:v>
                </c:pt>
                <c:pt idx="915">
                  <c:v>3.4694663367345422</c:v>
                </c:pt>
                <c:pt idx="916">
                  <c:v>3.9838884057078108</c:v>
                </c:pt>
                <c:pt idx="917">
                  <c:v>3.0743303127798609</c:v>
                </c:pt>
                <c:pt idx="918">
                  <c:v>3.2557223380679687</c:v>
                </c:pt>
                <c:pt idx="919">
                  <c:v>3.284405150575648</c:v>
                </c:pt>
                <c:pt idx="920">
                  <c:v>3.4298068002611291</c:v>
                </c:pt>
                <c:pt idx="921">
                  <c:v>3.4751654252248989</c:v>
                </c:pt>
                <c:pt idx="922">
                  <c:v>3.3520559141962258</c:v>
                </c:pt>
                <c:pt idx="923">
                  <c:v>3.6402149888090141</c:v>
                </c:pt>
                <c:pt idx="924">
                  <c:v>3.6532305965148009</c:v>
                </c:pt>
                <c:pt idx="925">
                  <c:v>2.7816553713375427</c:v>
                </c:pt>
                <c:pt idx="926">
                  <c:v>3.2585755789057806</c:v>
                </c:pt>
                <c:pt idx="927">
                  <c:v>3.032983975465295</c:v>
                </c:pt>
                <c:pt idx="928">
                  <c:v>3.5267241546121619</c:v>
                </c:pt>
                <c:pt idx="929">
                  <c:v>2.8593275483692926</c:v>
                </c:pt>
                <c:pt idx="930">
                  <c:v>3.4645005183488076</c:v>
                </c:pt>
                <c:pt idx="931">
                  <c:v>3.0585130281645156</c:v>
                </c:pt>
                <c:pt idx="932">
                  <c:v>3.5980369583581258</c:v>
                </c:pt>
                <c:pt idx="933">
                  <c:v>4.1251090879247272</c:v>
                </c:pt>
                <c:pt idx="934">
                  <c:v>3.6279185555296278</c:v>
                </c:pt>
                <c:pt idx="935">
                  <c:v>3.1131253915027819</c:v>
                </c:pt>
                <c:pt idx="936">
                  <c:v>3.6320094869153627</c:v>
                </c:pt>
                <c:pt idx="937">
                  <c:v>3.8808082880650017</c:v>
                </c:pt>
                <c:pt idx="938">
                  <c:v>3.9907573264072127</c:v>
                </c:pt>
                <c:pt idx="939">
                  <c:v>3.3938870509053252</c:v>
                </c:pt>
                <c:pt idx="940">
                  <c:v>3.6573928338409538</c:v>
                </c:pt>
                <c:pt idx="941">
                  <c:v>3.3321776379916006</c:v>
                </c:pt>
                <c:pt idx="942">
                  <c:v>4.1422815633158745</c:v>
                </c:pt>
                <c:pt idx="943">
                  <c:v>3.2634683923673067</c:v>
                </c:pt>
                <c:pt idx="944">
                  <c:v>3.7416772326842778</c:v>
                </c:pt>
                <c:pt idx="945">
                  <c:v>3.1204704798825107</c:v>
                </c:pt>
                <c:pt idx="946">
                  <c:v>3.998144036631087</c:v>
                </c:pt>
                <c:pt idx="947">
                  <c:v>3.4560908367426491</c:v>
                </c:pt>
                <c:pt idx="948">
                  <c:v>3.1689578857589189</c:v>
                </c:pt>
                <c:pt idx="949">
                  <c:v>4.2286846913534921</c:v>
                </c:pt>
                <c:pt idx="950">
                  <c:v>2.8718786289745259</c:v>
                </c:pt>
                <c:pt idx="951">
                  <c:v>3.4911309810040452</c:v>
                </c:pt>
                <c:pt idx="952">
                  <c:v>2.5811648375665217</c:v>
                </c:pt>
                <c:pt idx="953">
                  <c:v>3.746309552757169</c:v>
                </c:pt>
                <c:pt idx="954">
                  <c:v>3.7329360715645197</c:v>
                </c:pt>
                <c:pt idx="955">
                  <c:v>3.06311581377153</c:v>
                </c:pt>
                <c:pt idx="956">
                  <c:v>4.1051341320354755</c:v>
                </c:pt>
                <c:pt idx="957">
                  <c:v>3.8685641685410439</c:v>
                </c:pt>
                <c:pt idx="958">
                  <c:v>3.5985104123567839</c:v>
                </c:pt>
                <c:pt idx="959">
                  <c:v>3.5050282269907975</c:v>
                </c:pt>
                <c:pt idx="960">
                  <c:v>3.5121046488956575</c:v>
                </c:pt>
                <c:pt idx="961">
                  <c:v>3.0130640164730438</c:v>
                </c:pt>
                <c:pt idx="962">
                  <c:v>3.3153339550434691</c:v>
                </c:pt>
                <c:pt idx="963">
                  <c:v>3.837662917918109</c:v>
                </c:pt>
                <c:pt idx="964">
                  <c:v>3.4317382418370923</c:v>
                </c:pt>
                <c:pt idx="965">
                  <c:v>2.828234061684717</c:v>
                </c:pt>
                <c:pt idx="966">
                  <c:v>3.2793396522280847</c:v>
                </c:pt>
                <c:pt idx="967">
                  <c:v>3.6187702964516197</c:v>
                </c:pt>
                <c:pt idx="968">
                  <c:v>3.6605632488745639</c:v>
                </c:pt>
                <c:pt idx="969">
                  <c:v>2.8818755746955937</c:v>
                </c:pt>
                <c:pt idx="970">
                  <c:v>3.472226357598641</c:v>
                </c:pt>
                <c:pt idx="971">
                  <c:v>3.284006506793717</c:v>
                </c:pt>
                <c:pt idx="972">
                  <c:v>3.6383104783849749</c:v>
                </c:pt>
                <c:pt idx="973">
                  <c:v>3.4817002859334156</c:v>
                </c:pt>
                <c:pt idx="974">
                  <c:v>3.0565376236355957</c:v>
                </c:pt>
                <c:pt idx="975">
                  <c:v>2.462422009955056</c:v>
                </c:pt>
                <c:pt idx="976">
                  <c:v>3.187047879764874</c:v>
                </c:pt>
                <c:pt idx="977">
                  <c:v>3.4061863743379082</c:v>
                </c:pt>
                <c:pt idx="978">
                  <c:v>3.7939890510793597</c:v>
                </c:pt>
                <c:pt idx="979">
                  <c:v>3.2649557675652821</c:v>
                </c:pt>
                <c:pt idx="980">
                  <c:v>3.4727410275678174</c:v>
                </c:pt>
                <c:pt idx="981">
                  <c:v>3.868024537704025</c:v>
                </c:pt>
                <c:pt idx="982">
                  <c:v>3.037965789469514</c:v>
                </c:pt>
                <c:pt idx="983">
                  <c:v>3.373720045329943</c:v>
                </c:pt>
                <c:pt idx="984">
                  <c:v>3.5125611882854941</c:v>
                </c:pt>
                <c:pt idx="985">
                  <c:v>3.8053552140233808</c:v>
                </c:pt>
                <c:pt idx="986">
                  <c:v>2.7868788657299919</c:v>
                </c:pt>
                <c:pt idx="987">
                  <c:v>3.2281813012707219</c:v>
                </c:pt>
                <c:pt idx="988">
                  <c:v>3.7836439897803689</c:v>
                </c:pt>
                <c:pt idx="989">
                  <c:v>3.0106475895085341</c:v>
                </c:pt>
                <c:pt idx="990">
                  <c:v>3.5854018474764788</c:v>
                </c:pt>
                <c:pt idx="991">
                  <c:v>2.9322616014352567</c:v>
                </c:pt>
                <c:pt idx="992">
                  <c:v>3.4514140242209961</c:v>
                </c:pt>
                <c:pt idx="993">
                  <c:v>3.2555565381285767</c:v>
                </c:pt>
                <c:pt idx="994">
                  <c:v>3.0981264093855869</c:v>
                </c:pt>
                <c:pt idx="995">
                  <c:v>4.132808664466614</c:v>
                </c:pt>
                <c:pt idx="996">
                  <c:v>3.174165583585562</c:v>
                </c:pt>
                <c:pt idx="997">
                  <c:v>3.0601401256325889</c:v>
                </c:pt>
                <c:pt idx="998">
                  <c:v>3.1322077726177691</c:v>
                </c:pt>
                <c:pt idx="999">
                  <c:v>2.6667966972982939</c:v>
                </c:pt>
              </c:numCache>
            </c:numRef>
          </c:yVal>
          <c:smooth val="0"/>
        </c:ser>
        <c:dLbls>
          <c:showLegendKey val="0"/>
          <c:showVal val="0"/>
          <c:showCatName val="0"/>
          <c:showSerName val="0"/>
          <c:showPercent val="0"/>
          <c:showBubbleSize val="0"/>
        </c:dLbls>
        <c:axId val="2109966208"/>
        <c:axId val="2109958592"/>
      </c:scatterChart>
      <c:valAx>
        <c:axId val="2109966208"/>
        <c:scaling>
          <c:orientation val="minMax"/>
          <c:max val="1000"/>
        </c:scaling>
        <c:delete val="0"/>
        <c:axPos val="b"/>
        <c:title>
          <c:tx>
            <c:rich>
              <a:bodyPr rot="0"/>
              <a:lstStyle/>
              <a:p>
                <a:pPr>
                  <a:defRPr sz="1200" b="1" strike="noStrike" spc="-1">
                    <a:solidFill>
                      <a:srgbClr val="000000"/>
                    </a:solidFill>
                    <a:uFill>
                      <a:solidFill>
                        <a:srgbClr val="FFFFFF"/>
                      </a:solidFill>
                    </a:uFill>
                    <a:latin typeface="Calibri"/>
                  </a:defRPr>
                </a:pPr>
                <a:r>
                  <a:rPr lang="sr-Latn-RS" sz="1200" b="1" strike="noStrike" spc="-1">
                    <a:solidFill>
                      <a:srgbClr val="000000"/>
                    </a:solidFill>
                    <a:uFill>
                      <a:solidFill>
                        <a:srgbClr val="FFFFFF"/>
                      </a:solidFill>
                    </a:uFill>
                    <a:latin typeface="Calibri"/>
                  </a:rPr>
                  <a:t>Measurement</a:t>
                </a:r>
              </a:p>
            </c:rich>
          </c:tx>
          <c:layout>
            <c:manualLayout>
              <c:xMode val="edge"/>
              <c:yMode val="edge"/>
              <c:x val="0.455044298370963"/>
              <c:y val="0.89607269688740299"/>
            </c:manualLayout>
          </c:layout>
          <c:overlay val="0"/>
        </c:title>
        <c:numFmt formatCode="General" sourceLinked="1"/>
        <c:majorTickMark val="out"/>
        <c:minorTickMark val="none"/>
        <c:tickLblPos val="nextTo"/>
        <c:spPr>
          <a:ln>
            <a:solidFill>
              <a:srgbClr val="808080"/>
            </a:solidFill>
          </a:ln>
        </c:spPr>
        <c:txPr>
          <a:bodyPr/>
          <a:lstStyle/>
          <a:p>
            <a:pPr>
              <a:defRPr sz="1200" b="0" strike="noStrike" spc="-1">
                <a:solidFill>
                  <a:srgbClr val="000000"/>
                </a:solidFill>
                <a:uFill>
                  <a:solidFill>
                    <a:srgbClr val="FFFFFF"/>
                  </a:solidFill>
                </a:uFill>
                <a:latin typeface="Calibri"/>
              </a:defRPr>
            </a:pPr>
            <a:endParaRPr lang="sr-Latn-RS"/>
          </a:p>
        </c:txPr>
        <c:crossAx val="2109958592"/>
        <c:crossesAt val="0"/>
        <c:crossBetween val="midCat"/>
      </c:valAx>
      <c:valAx>
        <c:axId val="2109958592"/>
        <c:scaling>
          <c:orientation val="minMax"/>
        </c:scaling>
        <c:delete val="0"/>
        <c:axPos val="l"/>
        <c:majorGridlines>
          <c:spPr>
            <a:ln>
              <a:solidFill>
                <a:srgbClr val="808080"/>
              </a:solidFill>
            </a:ln>
          </c:spPr>
        </c:majorGridlines>
        <c:title>
          <c:tx>
            <c:rich>
              <a:bodyPr rot="-5400000"/>
              <a:lstStyle/>
              <a:p>
                <a:pPr>
                  <a:defRPr sz="1200" b="1" strike="noStrike" spc="-1">
                    <a:solidFill>
                      <a:srgbClr val="000000"/>
                    </a:solidFill>
                    <a:uFill>
                      <a:solidFill>
                        <a:srgbClr val="FFFFFF"/>
                      </a:solidFill>
                    </a:uFill>
                    <a:latin typeface="Calibri"/>
                  </a:defRPr>
                </a:pPr>
                <a:r>
                  <a:rPr lang="sr-Latn-RS" sz="1200" b="1" strike="noStrike" spc="-1">
                    <a:solidFill>
                      <a:srgbClr val="000000"/>
                    </a:solidFill>
                    <a:uFill>
                      <a:solidFill>
                        <a:srgbClr val="FFFFFF"/>
                      </a:solidFill>
                    </a:uFill>
                    <a:latin typeface="Calibri"/>
                  </a:rPr>
                  <a:t>Pressure</a:t>
                </a:r>
              </a:p>
            </c:rich>
          </c:tx>
          <c:layout>
            <c:manualLayout>
              <c:xMode val="edge"/>
              <c:yMode val="edge"/>
              <c:x val="3.2809374106887702E-2"/>
              <c:y val="0.34645916022561102"/>
            </c:manualLayout>
          </c:layout>
          <c:overlay val="0"/>
        </c:title>
        <c:numFmt formatCode="General" sourceLinked="1"/>
        <c:majorTickMark val="out"/>
        <c:minorTickMark val="none"/>
        <c:tickLblPos val="nextTo"/>
        <c:spPr>
          <a:ln>
            <a:solidFill>
              <a:srgbClr val="808080"/>
            </a:solidFill>
          </a:ln>
        </c:spPr>
        <c:txPr>
          <a:bodyPr/>
          <a:lstStyle/>
          <a:p>
            <a:pPr>
              <a:defRPr sz="1200" b="0" strike="noStrike" spc="-1">
                <a:solidFill>
                  <a:srgbClr val="000000"/>
                </a:solidFill>
                <a:uFill>
                  <a:solidFill>
                    <a:srgbClr val="FFFFFF"/>
                  </a:solidFill>
                </a:uFill>
                <a:latin typeface="Calibri"/>
              </a:defRPr>
            </a:pPr>
            <a:endParaRPr lang="sr-Latn-RS"/>
          </a:p>
        </c:txPr>
        <c:crossAx val="2109966208"/>
        <c:crossesAt val="0"/>
        <c:crossBetween val="midCat"/>
      </c:valAx>
      <c:spPr>
        <a:noFill/>
        <a:ln w="12600">
          <a:solidFill>
            <a:srgbClr val="000000"/>
          </a:solidFill>
          <a:round/>
        </a:ln>
      </c:spPr>
    </c:plotArea>
    <c:plotVisOnly val="1"/>
    <c:dispBlanksAs val="gap"/>
    <c:showDLblsOverMax val="1"/>
  </c:chart>
  <c:spPr>
    <a:solidFill>
      <a:srgbClr val="FFFFFF"/>
    </a:solidFill>
    <a:ln>
      <a:solidFill>
        <a:srgbClr val="80808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autoTitleDeleted val="1"/>
    <c:plotArea>
      <c:layout>
        <c:manualLayout>
          <c:layoutTarget val="inner"/>
          <c:xMode val="edge"/>
          <c:yMode val="edge"/>
          <c:x val="5.7041209605692297E-2"/>
          <c:y val="2.3850674040788101E-2"/>
          <c:w val="0.93252297657871297"/>
          <c:h val="0.93651342320543796"/>
        </c:manualLayout>
      </c:layout>
      <c:scatterChart>
        <c:scatterStyle val="lineMarker"/>
        <c:varyColors val="0"/>
        <c:ser>
          <c:idx val="0"/>
          <c:order val="0"/>
          <c:tx>
            <c:v>Original Measure</c:v>
          </c:tx>
          <c:spPr>
            <a:ln>
              <a:solidFill>
                <a:srgbClr val="993366"/>
              </a:solidFill>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'Problem 6'!$A$2:$A$1201</c:f>
              <c:numCache>
                <c:formatCode>General</c:formatCode>
                <c:ptCount val="1200"/>
                <c:pt idx="0">
                  <c:v>0.3</c:v>
                </c:pt>
                <c:pt idx="1">
                  <c:v>0.6</c:v>
                </c:pt>
                <c:pt idx="2">
                  <c:v>0.9</c:v>
                </c:pt>
                <c:pt idx="3">
                  <c:v>1.2</c:v>
                </c:pt>
                <c:pt idx="4">
                  <c:v>1.5</c:v>
                </c:pt>
                <c:pt idx="5">
                  <c:v>1.8</c:v>
                </c:pt>
                <c:pt idx="6">
                  <c:v>2.1</c:v>
                </c:pt>
                <c:pt idx="7">
                  <c:v>2.4</c:v>
                </c:pt>
                <c:pt idx="8">
                  <c:v>2.7</c:v>
                </c:pt>
                <c:pt idx="9">
                  <c:v>3</c:v>
                </c:pt>
                <c:pt idx="10">
                  <c:v>3.3</c:v>
                </c:pt>
                <c:pt idx="11">
                  <c:v>3.6</c:v>
                </c:pt>
                <c:pt idx="12">
                  <c:v>3.9</c:v>
                </c:pt>
                <c:pt idx="13">
                  <c:v>4.2</c:v>
                </c:pt>
                <c:pt idx="14">
                  <c:v>4.5</c:v>
                </c:pt>
                <c:pt idx="15">
                  <c:v>4.8</c:v>
                </c:pt>
                <c:pt idx="16">
                  <c:v>5.0999999999999996</c:v>
                </c:pt>
                <c:pt idx="17">
                  <c:v>5.4</c:v>
                </c:pt>
                <c:pt idx="18">
                  <c:v>5.7</c:v>
                </c:pt>
                <c:pt idx="19">
                  <c:v>6</c:v>
                </c:pt>
                <c:pt idx="20">
                  <c:v>6.3</c:v>
                </c:pt>
                <c:pt idx="21">
                  <c:v>6.6</c:v>
                </c:pt>
                <c:pt idx="22">
                  <c:v>6.9</c:v>
                </c:pt>
                <c:pt idx="23">
                  <c:v>7.2</c:v>
                </c:pt>
                <c:pt idx="24">
                  <c:v>7.5</c:v>
                </c:pt>
                <c:pt idx="25">
                  <c:v>7.8</c:v>
                </c:pt>
                <c:pt idx="26">
                  <c:v>8.1</c:v>
                </c:pt>
                <c:pt idx="27">
                  <c:v>8.4</c:v>
                </c:pt>
                <c:pt idx="28">
                  <c:v>8.6999999999999993</c:v>
                </c:pt>
                <c:pt idx="29">
                  <c:v>9</c:v>
                </c:pt>
                <c:pt idx="30">
                  <c:v>9.3000000000000007</c:v>
                </c:pt>
                <c:pt idx="31">
                  <c:v>9.6</c:v>
                </c:pt>
                <c:pt idx="32">
                  <c:v>9.9</c:v>
                </c:pt>
                <c:pt idx="33">
                  <c:v>10.199999999999999</c:v>
                </c:pt>
                <c:pt idx="34">
                  <c:v>10.5</c:v>
                </c:pt>
                <c:pt idx="35">
                  <c:v>10.8</c:v>
                </c:pt>
                <c:pt idx="36">
                  <c:v>11.1</c:v>
                </c:pt>
                <c:pt idx="37">
                  <c:v>11.4</c:v>
                </c:pt>
                <c:pt idx="38">
                  <c:v>11.7</c:v>
                </c:pt>
                <c:pt idx="39">
                  <c:v>12</c:v>
                </c:pt>
                <c:pt idx="40">
                  <c:v>12.3</c:v>
                </c:pt>
                <c:pt idx="41">
                  <c:v>12.6</c:v>
                </c:pt>
                <c:pt idx="42">
                  <c:v>12.9</c:v>
                </c:pt>
                <c:pt idx="43">
                  <c:v>13.2</c:v>
                </c:pt>
                <c:pt idx="44">
                  <c:v>13.5</c:v>
                </c:pt>
                <c:pt idx="45">
                  <c:v>13.8</c:v>
                </c:pt>
                <c:pt idx="46">
                  <c:v>14.1</c:v>
                </c:pt>
                <c:pt idx="47">
                  <c:v>14.4</c:v>
                </c:pt>
                <c:pt idx="48">
                  <c:v>14.7</c:v>
                </c:pt>
                <c:pt idx="49">
                  <c:v>15</c:v>
                </c:pt>
                <c:pt idx="50">
                  <c:v>15.3</c:v>
                </c:pt>
                <c:pt idx="51">
                  <c:v>15.6</c:v>
                </c:pt>
                <c:pt idx="52">
                  <c:v>15.9</c:v>
                </c:pt>
                <c:pt idx="53">
                  <c:v>16.2</c:v>
                </c:pt>
                <c:pt idx="54">
                  <c:v>16.5</c:v>
                </c:pt>
                <c:pt idx="55">
                  <c:v>16.8</c:v>
                </c:pt>
                <c:pt idx="56">
                  <c:v>17.100000000000001</c:v>
                </c:pt>
                <c:pt idx="57">
                  <c:v>17.399999999999999</c:v>
                </c:pt>
                <c:pt idx="58">
                  <c:v>17.7</c:v>
                </c:pt>
                <c:pt idx="59">
                  <c:v>18</c:v>
                </c:pt>
                <c:pt idx="60">
                  <c:v>18.3</c:v>
                </c:pt>
                <c:pt idx="61">
                  <c:v>18.600000000000001</c:v>
                </c:pt>
                <c:pt idx="62">
                  <c:v>18.899999999999999</c:v>
                </c:pt>
                <c:pt idx="63">
                  <c:v>19.2</c:v>
                </c:pt>
                <c:pt idx="64">
                  <c:v>19.5</c:v>
                </c:pt>
                <c:pt idx="65">
                  <c:v>19.8</c:v>
                </c:pt>
                <c:pt idx="66">
                  <c:v>20.100000000000001</c:v>
                </c:pt>
                <c:pt idx="67">
                  <c:v>20.399999999999999</c:v>
                </c:pt>
                <c:pt idx="68">
                  <c:v>20.7</c:v>
                </c:pt>
                <c:pt idx="69">
                  <c:v>21</c:v>
                </c:pt>
                <c:pt idx="70">
                  <c:v>21.3</c:v>
                </c:pt>
                <c:pt idx="71">
                  <c:v>21.6</c:v>
                </c:pt>
                <c:pt idx="72">
                  <c:v>21.9</c:v>
                </c:pt>
                <c:pt idx="73">
                  <c:v>22.2</c:v>
                </c:pt>
                <c:pt idx="74">
                  <c:v>22.5</c:v>
                </c:pt>
                <c:pt idx="75">
                  <c:v>22.8</c:v>
                </c:pt>
                <c:pt idx="76">
                  <c:v>23.1</c:v>
                </c:pt>
                <c:pt idx="77">
                  <c:v>23.4</c:v>
                </c:pt>
                <c:pt idx="78">
                  <c:v>23.7</c:v>
                </c:pt>
                <c:pt idx="79">
                  <c:v>24</c:v>
                </c:pt>
                <c:pt idx="80">
                  <c:v>24.3</c:v>
                </c:pt>
                <c:pt idx="81">
                  <c:v>24.6</c:v>
                </c:pt>
                <c:pt idx="82">
                  <c:v>24.9</c:v>
                </c:pt>
                <c:pt idx="83">
                  <c:v>25.2</c:v>
                </c:pt>
                <c:pt idx="84">
                  <c:v>25.5</c:v>
                </c:pt>
                <c:pt idx="85">
                  <c:v>25.8</c:v>
                </c:pt>
                <c:pt idx="86">
                  <c:v>26.1</c:v>
                </c:pt>
                <c:pt idx="87">
                  <c:v>26.4</c:v>
                </c:pt>
                <c:pt idx="88">
                  <c:v>26.7</c:v>
                </c:pt>
                <c:pt idx="89">
                  <c:v>27</c:v>
                </c:pt>
                <c:pt idx="90">
                  <c:v>27.3</c:v>
                </c:pt>
                <c:pt idx="91">
                  <c:v>27.6</c:v>
                </c:pt>
                <c:pt idx="92">
                  <c:v>27.9</c:v>
                </c:pt>
                <c:pt idx="93">
                  <c:v>28.2</c:v>
                </c:pt>
                <c:pt idx="94">
                  <c:v>28.5</c:v>
                </c:pt>
                <c:pt idx="95">
                  <c:v>28.8</c:v>
                </c:pt>
                <c:pt idx="96">
                  <c:v>29.1</c:v>
                </c:pt>
                <c:pt idx="97">
                  <c:v>29.4</c:v>
                </c:pt>
                <c:pt idx="98">
                  <c:v>29.7</c:v>
                </c:pt>
                <c:pt idx="99">
                  <c:v>30</c:v>
                </c:pt>
                <c:pt idx="100">
                  <c:v>30.3</c:v>
                </c:pt>
                <c:pt idx="101">
                  <c:v>30.6</c:v>
                </c:pt>
                <c:pt idx="102">
                  <c:v>30.9</c:v>
                </c:pt>
                <c:pt idx="103">
                  <c:v>31.2</c:v>
                </c:pt>
                <c:pt idx="104">
                  <c:v>31.5</c:v>
                </c:pt>
                <c:pt idx="105">
                  <c:v>31.8</c:v>
                </c:pt>
                <c:pt idx="106">
                  <c:v>32.1</c:v>
                </c:pt>
                <c:pt idx="107">
                  <c:v>32.4</c:v>
                </c:pt>
                <c:pt idx="108">
                  <c:v>32.700000000000003</c:v>
                </c:pt>
                <c:pt idx="109">
                  <c:v>33</c:v>
                </c:pt>
                <c:pt idx="110">
                  <c:v>33.299999999999997</c:v>
                </c:pt>
                <c:pt idx="111">
                  <c:v>33.6</c:v>
                </c:pt>
                <c:pt idx="112">
                  <c:v>33.9</c:v>
                </c:pt>
                <c:pt idx="113">
                  <c:v>34.200000000000003</c:v>
                </c:pt>
                <c:pt idx="114">
                  <c:v>34.5</c:v>
                </c:pt>
                <c:pt idx="115">
                  <c:v>34.799999999999997</c:v>
                </c:pt>
                <c:pt idx="116">
                  <c:v>35.1</c:v>
                </c:pt>
                <c:pt idx="117">
                  <c:v>35.4</c:v>
                </c:pt>
                <c:pt idx="118">
                  <c:v>35.700000000000003</c:v>
                </c:pt>
                <c:pt idx="119">
                  <c:v>36</c:v>
                </c:pt>
                <c:pt idx="120">
                  <c:v>36.299999999999997</c:v>
                </c:pt>
                <c:pt idx="121">
                  <c:v>36.6</c:v>
                </c:pt>
                <c:pt idx="122">
                  <c:v>36.9</c:v>
                </c:pt>
                <c:pt idx="123">
                  <c:v>37.200000000000003</c:v>
                </c:pt>
                <c:pt idx="124">
                  <c:v>37.5</c:v>
                </c:pt>
                <c:pt idx="125">
                  <c:v>37.799999999999997</c:v>
                </c:pt>
                <c:pt idx="126">
                  <c:v>38.1</c:v>
                </c:pt>
                <c:pt idx="127">
                  <c:v>38.4</c:v>
                </c:pt>
                <c:pt idx="128">
                  <c:v>38.700000000000003</c:v>
                </c:pt>
                <c:pt idx="129">
                  <c:v>39</c:v>
                </c:pt>
                <c:pt idx="130">
                  <c:v>39.299999999999997</c:v>
                </c:pt>
                <c:pt idx="131">
                  <c:v>39.6</c:v>
                </c:pt>
                <c:pt idx="132">
                  <c:v>39.9</c:v>
                </c:pt>
                <c:pt idx="133">
                  <c:v>40.200000000000003</c:v>
                </c:pt>
                <c:pt idx="134">
                  <c:v>40.5</c:v>
                </c:pt>
                <c:pt idx="135">
                  <c:v>40.799999999999997</c:v>
                </c:pt>
                <c:pt idx="136">
                  <c:v>41.1</c:v>
                </c:pt>
                <c:pt idx="137">
                  <c:v>41.4</c:v>
                </c:pt>
                <c:pt idx="138">
                  <c:v>41.7</c:v>
                </c:pt>
                <c:pt idx="139">
                  <c:v>42</c:v>
                </c:pt>
                <c:pt idx="140">
                  <c:v>42.3</c:v>
                </c:pt>
                <c:pt idx="141">
                  <c:v>42.6</c:v>
                </c:pt>
                <c:pt idx="142">
                  <c:v>42.9</c:v>
                </c:pt>
                <c:pt idx="143">
                  <c:v>43.2</c:v>
                </c:pt>
                <c:pt idx="144">
                  <c:v>43.5</c:v>
                </c:pt>
                <c:pt idx="145">
                  <c:v>43.8</c:v>
                </c:pt>
                <c:pt idx="146">
                  <c:v>44.1</c:v>
                </c:pt>
                <c:pt idx="147">
                  <c:v>44.4</c:v>
                </c:pt>
                <c:pt idx="148">
                  <c:v>44.7</c:v>
                </c:pt>
                <c:pt idx="149">
                  <c:v>45</c:v>
                </c:pt>
                <c:pt idx="150">
                  <c:v>45.3</c:v>
                </c:pt>
                <c:pt idx="151">
                  <c:v>45.6</c:v>
                </c:pt>
                <c:pt idx="152">
                  <c:v>45.9</c:v>
                </c:pt>
                <c:pt idx="153">
                  <c:v>46.2</c:v>
                </c:pt>
                <c:pt idx="154">
                  <c:v>46.5</c:v>
                </c:pt>
                <c:pt idx="155">
                  <c:v>46.8</c:v>
                </c:pt>
                <c:pt idx="156">
                  <c:v>47.1</c:v>
                </c:pt>
                <c:pt idx="157">
                  <c:v>47.4</c:v>
                </c:pt>
                <c:pt idx="158">
                  <c:v>47.7</c:v>
                </c:pt>
                <c:pt idx="159">
                  <c:v>48</c:v>
                </c:pt>
                <c:pt idx="160">
                  <c:v>48.3</c:v>
                </c:pt>
                <c:pt idx="161">
                  <c:v>48.6</c:v>
                </c:pt>
                <c:pt idx="162">
                  <c:v>48.9</c:v>
                </c:pt>
                <c:pt idx="163">
                  <c:v>49.2</c:v>
                </c:pt>
                <c:pt idx="164">
                  <c:v>49.5</c:v>
                </c:pt>
                <c:pt idx="165">
                  <c:v>49.8</c:v>
                </c:pt>
                <c:pt idx="166">
                  <c:v>50.1</c:v>
                </c:pt>
                <c:pt idx="167">
                  <c:v>50.4</c:v>
                </c:pt>
                <c:pt idx="168">
                  <c:v>50.7</c:v>
                </c:pt>
                <c:pt idx="169">
                  <c:v>51</c:v>
                </c:pt>
                <c:pt idx="170">
                  <c:v>51.3</c:v>
                </c:pt>
                <c:pt idx="171">
                  <c:v>51.6</c:v>
                </c:pt>
                <c:pt idx="172">
                  <c:v>51.9</c:v>
                </c:pt>
                <c:pt idx="173">
                  <c:v>52.2</c:v>
                </c:pt>
                <c:pt idx="174">
                  <c:v>52.5</c:v>
                </c:pt>
                <c:pt idx="175">
                  <c:v>52.8</c:v>
                </c:pt>
                <c:pt idx="176">
                  <c:v>53.1</c:v>
                </c:pt>
                <c:pt idx="177">
                  <c:v>53.4</c:v>
                </c:pt>
                <c:pt idx="178">
                  <c:v>53.7</c:v>
                </c:pt>
                <c:pt idx="179">
                  <c:v>54</c:v>
                </c:pt>
                <c:pt idx="180">
                  <c:v>54.3</c:v>
                </c:pt>
                <c:pt idx="181">
                  <c:v>54.6</c:v>
                </c:pt>
                <c:pt idx="182">
                  <c:v>54.9</c:v>
                </c:pt>
                <c:pt idx="183">
                  <c:v>55.2</c:v>
                </c:pt>
                <c:pt idx="184">
                  <c:v>55.5</c:v>
                </c:pt>
                <c:pt idx="185">
                  <c:v>55.8</c:v>
                </c:pt>
                <c:pt idx="186">
                  <c:v>56.1</c:v>
                </c:pt>
                <c:pt idx="187">
                  <c:v>56.4</c:v>
                </c:pt>
                <c:pt idx="188">
                  <c:v>56.7</c:v>
                </c:pt>
                <c:pt idx="189">
                  <c:v>57</c:v>
                </c:pt>
                <c:pt idx="190">
                  <c:v>57.3</c:v>
                </c:pt>
                <c:pt idx="191">
                  <c:v>57.6</c:v>
                </c:pt>
                <c:pt idx="192">
                  <c:v>57.9</c:v>
                </c:pt>
                <c:pt idx="193">
                  <c:v>58.2</c:v>
                </c:pt>
                <c:pt idx="194">
                  <c:v>58.5</c:v>
                </c:pt>
                <c:pt idx="195">
                  <c:v>58.8</c:v>
                </c:pt>
                <c:pt idx="196">
                  <c:v>59.1</c:v>
                </c:pt>
                <c:pt idx="197">
                  <c:v>59.4</c:v>
                </c:pt>
                <c:pt idx="198">
                  <c:v>59.7</c:v>
                </c:pt>
                <c:pt idx="199">
                  <c:v>60</c:v>
                </c:pt>
                <c:pt idx="200">
                  <c:v>60.3</c:v>
                </c:pt>
                <c:pt idx="201">
                  <c:v>60.6</c:v>
                </c:pt>
                <c:pt idx="202">
                  <c:v>60.9</c:v>
                </c:pt>
                <c:pt idx="203">
                  <c:v>61.2</c:v>
                </c:pt>
                <c:pt idx="204">
                  <c:v>61.5</c:v>
                </c:pt>
                <c:pt idx="205">
                  <c:v>61.8</c:v>
                </c:pt>
                <c:pt idx="206">
                  <c:v>62.1</c:v>
                </c:pt>
                <c:pt idx="207">
                  <c:v>62.4</c:v>
                </c:pt>
                <c:pt idx="208">
                  <c:v>62.7</c:v>
                </c:pt>
                <c:pt idx="209">
                  <c:v>63</c:v>
                </c:pt>
                <c:pt idx="210">
                  <c:v>63.3</c:v>
                </c:pt>
                <c:pt idx="211">
                  <c:v>63.6</c:v>
                </c:pt>
                <c:pt idx="212">
                  <c:v>63.9</c:v>
                </c:pt>
                <c:pt idx="213">
                  <c:v>64.2</c:v>
                </c:pt>
                <c:pt idx="214">
                  <c:v>64.5</c:v>
                </c:pt>
                <c:pt idx="215">
                  <c:v>64.8</c:v>
                </c:pt>
                <c:pt idx="216">
                  <c:v>65.099999999999994</c:v>
                </c:pt>
                <c:pt idx="217">
                  <c:v>65.400000000000006</c:v>
                </c:pt>
                <c:pt idx="218">
                  <c:v>65.7</c:v>
                </c:pt>
                <c:pt idx="219">
                  <c:v>66</c:v>
                </c:pt>
                <c:pt idx="220">
                  <c:v>66.3</c:v>
                </c:pt>
                <c:pt idx="221">
                  <c:v>66.599999999999994</c:v>
                </c:pt>
                <c:pt idx="222">
                  <c:v>66.900000000000006</c:v>
                </c:pt>
                <c:pt idx="223">
                  <c:v>67.2</c:v>
                </c:pt>
                <c:pt idx="224">
                  <c:v>67.5</c:v>
                </c:pt>
                <c:pt idx="225">
                  <c:v>67.8</c:v>
                </c:pt>
                <c:pt idx="226">
                  <c:v>68.099999999999994</c:v>
                </c:pt>
                <c:pt idx="227">
                  <c:v>68.400000000000006</c:v>
                </c:pt>
                <c:pt idx="228">
                  <c:v>68.7</c:v>
                </c:pt>
                <c:pt idx="229">
                  <c:v>69</c:v>
                </c:pt>
                <c:pt idx="230">
                  <c:v>69.3</c:v>
                </c:pt>
                <c:pt idx="231">
                  <c:v>69.599999999999994</c:v>
                </c:pt>
                <c:pt idx="232">
                  <c:v>69.900000000000006</c:v>
                </c:pt>
                <c:pt idx="233">
                  <c:v>70.2</c:v>
                </c:pt>
                <c:pt idx="234">
                  <c:v>70.5</c:v>
                </c:pt>
                <c:pt idx="235">
                  <c:v>70.8</c:v>
                </c:pt>
                <c:pt idx="236">
                  <c:v>71.099999999999994</c:v>
                </c:pt>
                <c:pt idx="237">
                  <c:v>71.400000000000006</c:v>
                </c:pt>
                <c:pt idx="238">
                  <c:v>71.7</c:v>
                </c:pt>
                <c:pt idx="239">
                  <c:v>72</c:v>
                </c:pt>
                <c:pt idx="240">
                  <c:v>72.3</c:v>
                </c:pt>
                <c:pt idx="241">
                  <c:v>72.599999999999994</c:v>
                </c:pt>
                <c:pt idx="242">
                  <c:v>72.900000000000006</c:v>
                </c:pt>
                <c:pt idx="243">
                  <c:v>73.2</c:v>
                </c:pt>
                <c:pt idx="244">
                  <c:v>73.5</c:v>
                </c:pt>
                <c:pt idx="245">
                  <c:v>73.8</c:v>
                </c:pt>
                <c:pt idx="246">
                  <c:v>74.099999999999994</c:v>
                </c:pt>
                <c:pt idx="247">
                  <c:v>74.400000000000006</c:v>
                </c:pt>
                <c:pt idx="248">
                  <c:v>74.7</c:v>
                </c:pt>
                <c:pt idx="249">
                  <c:v>75</c:v>
                </c:pt>
                <c:pt idx="250">
                  <c:v>75.3</c:v>
                </c:pt>
                <c:pt idx="251">
                  <c:v>75.599999999999994</c:v>
                </c:pt>
                <c:pt idx="252">
                  <c:v>75.900000000000006</c:v>
                </c:pt>
                <c:pt idx="253">
                  <c:v>76.2</c:v>
                </c:pt>
                <c:pt idx="254">
                  <c:v>76.5</c:v>
                </c:pt>
                <c:pt idx="255">
                  <c:v>76.8</c:v>
                </c:pt>
                <c:pt idx="256">
                  <c:v>77.099999999999994</c:v>
                </c:pt>
                <c:pt idx="257">
                  <c:v>77.400000000000006</c:v>
                </c:pt>
                <c:pt idx="258">
                  <c:v>77.7</c:v>
                </c:pt>
                <c:pt idx="259">
                  <c:v>78</c:v>
                </c:pt>
                <c:pt idx="260">
                  <c:v>78.3</c:v>
                </c:pt>
                <c:pt idx="261">
                  <c:v>78.599999999999994</c:v>
                </c:pt>
                <c:pt idx="262">
                  <c:v>78.900000000000006</c:v>
                </c:pt>
                <c:pt idx="263">
                  <c:v>79.2</c:v>
                </c:pt>
                <c:pt idx="264">
                  <c:v>79.5</c:v>
                </c:pt>
                <c:pt idx="265">
                  <c:v>79.8</c:v>
                </c:pt>
                <c:pt idx="266">
                  <c:v>80.099999999999994</c:v>
                </c:pt>
                <c:pt idx="267">
                  <c:v>80.400000000000006</c:v>
                </c:pt>
                <c:pt idx="268">
                  <c:v>80.7</c:v>
                </c:pt>
                <c:pt idx="269">
                  <c:v>81</c:v>
                </c:pt>
                <c:pt idx="270">
                  <c:v>81.3</c:v>
                </c:pt>
                <c:pt idx="271">
                  <c:v>81.599999999999994</c:v>
                </c:pt>
                <c:pt idx="272">
                  <c:v>81.900000000000006</c:v>
                </c:pt>
                <c:pt idx="273">
                  <c:v>82.2</c:v>
                </c:pt>
                <c:pt idx="274">
                  <c:v>82.5</c:v>
                </c:pt>
                <c:pt idx="275">
                  <c:v>82.8</c:v>
                </c:pt>
                <c:pt idx="276">
                  <c:v>83.1</c:v>
                </c:pt>
                <c:pt idx="277">
                  <c:v>83.4</c:v>
                </c:pt>
                <c:pt idx="278">
                  <c:v>83.7</c:v>
                </c:pt>
                <c:pt idx="279">
                  <c:v>84</c:v>
                </c:pt>
                <c:pt idx="280">
                  <c:v>84.3</c:v>
                </c:pt>
                <c:pt idx="281">
                  <c:v>84.6</c:v>
                </c:pt>
                <c:pt idx="282">
                  <c:v>84.9</c:v>
                </c:pt>
                <c:pt idx="283">
                  <c:v>85.2</c:v>
                </c:pt>
                <c:pt idx="284">
                  <c:v>85.5</c:v>
                </c:pt>
                <c:pt idx="285">
                  <c:v>85.8</c:v>
                </c:pt>
                <c:pt idx="286">
                  <c:v>86.1</c:v>
                </c:pt>
                <c:pt idx="287">
                  <c:v>86.4</c:v>
                </c:pt>
                <c:pt idx="288">
                  <c:v>86.7</c:v>
                </c:pt>
                <c:pt idx="289">
                  <c:v>87</c:v>
                </c:pt>
                <c:pt idx="290">
                  <c:v>87.3</c:v>
                </c:pt>
                <c:pt idx="291">
                  <c:v>87.6</c:v>
                </c:pt>
                <c:pt idx="292">
                  <c:v>87.9</c:v>
                </c:pt>
                <c:pt idx="293">
                  <c:v>88.2</c:v>
                </c:pt>
                <c:pt idx="294">
                  <c:v>88.5</c:v>
                </c:pt>
                <c:pt idx="295">
                  <c:v>88.8</c:v>
                </c:pt>
                <c:pt idx="296">
                  <c:v>89.1</c:v>
                </c:pt>
                <c:pt idx="297">
                  <c:v>89.4</c:v>
                </c:pt>
                <c:pt idx="298">
                  <c:v>89.7</c:v>
                </c:pt>
                <c:pt idx="299">
                  <c:v>90</c:v>
                </c:pt>
                <c:pt idx="300">
                  <c:v>90.3</c:v>
                </c:pt>
                <c:pt idx="301">
                  <c:v>90.6</c:v>
                </c:pt>
                <c:pt idx="302">
                  <c:v>90.9</c:v>
                </c:pt>
                <c:pt idx="303">
                  <c:v>91.2</c:v>
                </c:pt>
                <c:pt idx="304">
                  <c:v>91.5</c:v>
                </c:pt>
                <c:pt idx="305">
                  <c:v>91.8</c:v>
                </c:pt>
                <c:pt idx="306">
                  <c:v>92.1</c:v>
                </c:pt>
                <c:pt idx="307">
                  <c:v>92.4</c:v>
                </c:pt>
                <c:pt idx="308">
                  <c:v>92.7</c:v>
                </c:pt>
                <c:pt idx="309">
                  <c:v>93</c:v>
                </c:pt>
                <c:pt idx="310">
                  <c:v>93.3</c:v>
                </c:pt>
                <c:pt idx="311">
                  <c:v>93.6</c:v>
                </c:pt>
                <c:pt idx="312">
                  <c:v>93.9</c:v>
                </c:pt>
                <c:pt idx="313">
                  <c:v>94.2</c:v>
                </c:pt>
                <c:pt idx="314">
                  <c:v>94.5</c:v>
                </c:pt>
                <c:pt idx="315">
                  <c:v>94.8</c:v>
                </c:pt>
                <c:pt idx="316">
                  <c:v>95.1</c:v>
                </c:pt>
                <c:pt idx="317">
                  <c:v>95.4</c:v>
                </c:pt>
                <c:pt idx="318">
                  <c:v>95.7</c:v>
                </c:pt>
                <c:pt idx="319">
                  <c:v>96</c:v>
                </c:pt>
                <c:pt idx="320">
                  <c:v>96.3</c:v>
                </c:pt>
                <c:pt idx="321">
                  <c:v>96.6</c:v>
                </c:pt>
                <c:pt idx="322">
                  <c:v>96.9</c:v>
                </c:pt>
                <c:pt idx="323">
                  <c:v>97.2</c:v>
                </c:pt>
                <c:pt idx="324">
                  <c:v>97.5</c:v>
                </c:pt>
                <c:pt idx="325">
                  <c:v>97.8</c:v>
                </c:pt>
                <c:pt idx="326">
                  <c:v>98.1</c:v>
                </c:pt>
                <c:pt idx="327">
                  <c:v>98.4</c:v>
                </c:pt>
                <c:pt idx="328">
                  <c:v>98.7</c:v>
                </c:pt>
                <c:pt idx="329">
                  <c:v>99</c:v>
                </c:pt>
                <c:pt idx="330">
                  <c:v>99.3</c:v>
                </c:pt>
                <c:pt idx="331">
                  <c:v>99.6</c:v>
                </c:pt>
                <c:pt idx="332">
                  <c:v>99.9</c:v>
                </c:pt>
                <c:pt idx="333">
                  <c:v>100.2</c:v>
                </c:pt>
                <c:pt idx="334">
                  <c:v>100.5</c:v>
                </c:pt>
                <c:pt idx="335">
                  <c:v>100.8</c:v>
                </c:pt>
                <c:pt idx="336">
                  <c:v>101.1</c:v>
                </c:pt>
                <c:pt idx="337">
                  <c:v>101.4</c:v>
                </c:pt>
                <c:pt idx="338">
                  <c:v>101.7</c:v>
                </c:pt>
                <c:pt idx="339">
                  <c:v>102</c:v>
                </c:pt>
                <c:pt idx="340">
                  <c:v>102.3</c:v>
                </c:pt>
                <c:pt idx="341">
                  <c:v>102.6</c:v>
                </c:pt>
                <c:pt idx="342">
                  <c:v>102.9</c:v>
                </c:pt>
                <c:pt idx="343">
                  <c:v>103.2</c:v>
                </c:pt>
                <c:pt idx="344">
                  <c:v>103.5</c:v>
                </c:pt>
                <c:pt idx="345">
                  <c:v>103.8</c:v>
                </c:pt>
                <c:pt idx="346">
                  <c:v>104.1</c:v>
                </c:pt>
                <c:pt idx="347">
                  <c:v>104.4</c:v>
                </c:pt>
                <c:pt idx="348">
                  <c:v>104.7</c:v>
                </c:pt>
                <c:pt idx="349">
                  <c:v>105</c:v>
                </c:pt>
                <c:pt idx="350">
                  <c:v>105.3</c:v>
                </c:pt>
                <c:pt idx="351">
                  <c:v>105.6</c:v>
                </c:pt>
                <c:pt idx="352">
                  <c:v>105.9</c:v>
                </c:pt>
                <c:pt idx="353">
                  <c:v>106.2</c:v>
                </c:pt>
                <c:pt idx="354">
                  <c:v>106.5</c:v>
                </c:pt>
                <c:pt idx="355">
                  <c:v>106.8</c:v>
                </c:pt>
                <c:pt idx="356">
                  <c:v>107.1</c:v>
                </c:pt>
                <c:pt idx="357">
                  <c:v>107.4</c:v>
                </c:pt>
                <c:pt idx="358">
                  <c:v>107.7</c:v>
                </c:pt>
                <c:pt idx="359">
                  <c:v>108</c:v>
                </c:pt>
                <c:pt idx="360">
                  <c:v>108.3</c:v>
                </c:pt>
                <c:pt idx="361">
                  <c:v>108.6</c:v>
                </c:pt>
                <c:pt idx="362">
                  <c:v>108.9</c:v>
                </c:pt>
                <c:pt idx="363">
                  <c:v>109.2</c:v>
                </c:pt>
                <c:pt idx="364">
                  <c:v>109.5</c:v>
                </c:pt>
                <c:pt idx="365">
                  <c:v>109.8</c:v>
                </c:pt>
                <c:pt idx="366">
                  <c:v>110.1</c:v>
                </c:pt>
                <c:pt idx="367">
                  <c:v>110.4</c:v>
                </c:pt>
                <c:pt idx="368">
                  <c:v>110.7</c:v>
                </c:pt>
                <c:pt idx="369">
                  <c:v>111</c:v>
                </c:pt>
                <c:pt idx="370">
                  <c:v>111.3</c:v>
                </c:pt>
                <c:pt idx="371">
                  <c:v>111.6</c:v>
                </c:pt>
                <c:pt idx="372">
                  <c:v>111.9</c:v>
                </c:pt>
                <c:pt idx="373">
                  <c:v>112.2</c:v>
                </c:pt>
                <c:pt idx="374">
                  <c:v>112.5</c:v>
                </c:pt>
                <c:pt idx="375">
                  <c:v>112.8</c:v>
                </c:pt>
                <c:pt idx="376">
                  <c:v>113.1</c:v>
                </c:pt>
                <c:pt idx="377">
                  <c:v>113.4</c:v>
                </c:pt>
                <c:pt idx="378">
                  <c:v>113.7</c:v>
                </c:pt>
                <c:pt idx="379">
                  <c:v>114</c:v>
                </c:pt>
                <c:pt idx="380">
                  <c:v>114.3</c:v>
                </c:pt>
                <c:pt idx="381">
                  <c:v>114.6</c:v>
                </c:pt>
                <c:pt idx="382">
                  <c:v>114.9</c:v>
                </c:pt>
                <c:pt idx="383">
                  <c:v>115.2</c:v>
                </c:pt>
                <c:pt idx="384">
                  <c:v>115.5</c:v>
                </c:pt>
                <c:pt idx="385">
                  <c:v>115.8</c:v>
                </c:pt>
                <c:pt idx="386">
                  <c:v>116.1</c:v>
                </c:pt>
                <c:pt idx="387">
                  <c:v>116.4</c:v>
                </c:pt>
                <c:pt idx="388">
                  <c:v>116.7</c:v>
                </c:pt>
                <c:pt idx="389">
                  <c:v>117</c:v>
                </c:pt>
                <c:pt idx="390">
                  <c:v>117.3</c:v>
                </c:pt>
                <c:pt idx="391">
                  <c:v>117.6</c:v>
                </c:pt>
                <c:pt idx="392">
                  <c:v>117.9</c:v>
                </c:pt>
                <c:pt idx="393">
                  <c:v>118.2</c:v>
                </c:pt>
                <c:pt idx="394">
                  <c:v>118.5</c:v>
                </c:pt>
                <c:pt idx="395">
                  <c:v>118.8</c:v>
                </c:pt>
                <c:pt idx="396">
                  <c:v>119.1</c:v>
                </c:pt>
                <c:pt idx="397">
                  <c:v>119.4</c:v>
                </c:pt>
                <c:pt idx="398">
                  <c:v>119.7</c:v>
                </c:pt>
                <c:pt idx="399">
                  <c:v>120</c:v>
                </c:pt>
                <c:pt idx="400">
                  <c:v>120.3</c:v>
                </c:pt>
                <c:pt idx="401">
                  <c:v>120.6</c:v>
                </c:pt>
                <c:pt idx="402">
                  <c:v>120.9</c:v>
                </c:pt>
                <c:pt idx="403">
                  <c:v>121.2</c:v>
                </c:pt>
                <c:pt idx="404">
                  <c:v>121.5</c:v>
                </c:pt>
                <c:pt idx="405">
                  <c:v>121.8</c:v>
                </c:pt>
                <c:pt idx="406">
                  <c:v>122.1</c:v>
                </c:pt>
                <c:pt idx="407">
                  <c:v>122.4</c:v>
                </c:pt>
                <c:pt idx="408">
                  <c:v>122.7</c:v>
                </c:pt>
                <c:pt idx="409">
                  <c:v>123</c:v>
                </c:pt>
                <c:pt idx="410">
                  <c:v>123.3</c:v>
                </c:pt>
                <c:pt idx="411">
                  <c:v>123.6</c:v>
                </c:pt>
                <c:pt idx="412">
                  <c:v>123.9</c:v>
                </c:pt>
                <c:pt idx="413">
                  <c:v>124.2</c:v>
                </c:pt>
                <c:pt idx="414">
                  <c:v>124.5</c:v>
                </c:pt>
                <c:pt idx="415">
                  <c:v>124.8</c:v>
                </c:pt>
                <c:pt idx="416">
                  <c:v>125.1</c:v>
                </c:pt>
                <c:pt idx="417">
                  <c:v>125.4</c:v>
                </c:pt>
                <c:pt idx="418">
                  <c:v>125.7</c:v>
                </c:pt>
                <c:pt idx="419">
                  <c:v>126</c:v>
                </c:pt>
                <c:pt idx="420">
                  <c:v>126.3</c:v>
                </c:pt>
                <c:pt idx="421">
                  <c:v>126.6</c:v>
                </c:pt>
                <c:pt idx="422">
                  <c:v>126.9</c:v>
                </c:pt>
                <c:pt idx="423">
                  <c:v>127.2</c:v>
                </c:pt>
                <c:pt idx="424">
                  <c:v>127.5</c:v>
                </c:pt>
                <c:pt idx="425">
                  <c:v>127.8</c:v>
                </c:pt>
                <c:pt idx="426">
                  <c:v>128.1</c:v>
                </c:pt>
                <c:pt idx="427">
                  <c:v>128.4</c:v>
                </c:pt>
                <c:pt idx="428">
                  <c:v>128.69999999999999</c:v>
                </c:pt>
                <c:pt idx="429">
                  <c:v>129</c:v>
                </c:pt>
                <c:pt idx="430">
                  <c:v>129.30000000000001</c:v>
                </c:pt>
                <c:pt idx="431">
                  <c:v>129.6</c:v>
                </c:pt>
                <c:pt idx="432">
                  <c:v>129.9</c:v>
                </c:pt>
                <c:pt idx="433">
                  <c:v>130.19999999999999</c:v>
                </c:pt>
                <c:pt idx="434">
                  <c:v>130.5</c:v>
                </c:pt>
                <c:pt idx="435">
                  <c:v>130.80000000000001</c:v>
                </c:pt>
                <c:pt idx="436">
                  <c:v>131.1</c:v>
                </c:pt>
                <c:pt idx="437">
                  <c:v>131.4</c:v>
                </c:pt>
                <c:pt idx="438">
                  <c:v>131.69999999999999</c:v>
                </c:pt>
                <c:pt idx="439">
                  <c:v>132</c:v>
                </c:pt>
                <c:pt idx="440">
                  <c:v>132.30000000000001</c:v>
                </c:pt>
                <c:pt idx="441">
                  <c:v>132.6</c:v>
                </c:pt>
                <c:pt idx="442">
                  <c:v>132.9</c:v>
                </c:pt>
                <c:pt idx="443">
                  <c:v>133.19999999999999</c:v>
                </c:pt>
                <c:pt idx="444">
                  <c:v>133.5</c:v>
                </c:pt>
                <c:pt idx="445">
                  <c:v>133.80000000000001</c:v>
                </c:pt>
                <c:pt idx="446">
                  <c:v>134.1</c:v>
                </c:pt>
                <c:pt idx="447">
                  <c:v>134.4</c:v>
                </c:pt>
                <c:pt idx="448">
                  <c:v>134.69999999999999</c:v>
                </c:pt>
                <c:pt idx="449">
                  <c:v>135</c:v>
                </c:pt>
                <c:pt idx="450">
                  <c:v>135.30000000000001</c:v>
                </c:pt>
                <c:pt idx="451">
                  <c:v>135.6</c:v>
                </c:pt>
                <c:pt idx="452">
                  <c:v>135.9</c:v>
                </c:pt>
                <c:pt idx="453">
                  <c:v>136.19999999999999</c:v>
                </c:pt>
                <c:pt idx="454">
                  <c:v>136.5</c:v>
                </c:pt>
                <c:pt idx="455">
                  <c:v>136.80000000000001</c:v>
                </c:pt>
                <c:pt idx="456">
                  <c:v>137.1</c:v>
                </c:pt>
                <c:pt idx="457">
                  <c:v>137.4</c:v>
                </c:pt>
                <c:pt idx="458">
                  <c:v>137.69999999999999</c:v>
                </c:pt>
                <c:pt idx="459">
                  <c:v>138</c:v>
                </c:pt>
                <c:pt idx="460">
                  <c:v>138.30000000000001</c:v>
                </c:pt>
                <c:pt idx="461">
                  <c:v>138.6</c:v>
                </c:pt>
                <c:pt idx="462">
                  <c:v>138.9</c:v>
                </c:pt>
                <c:pt idx="463">
                  <c:v>139.19999999999999</c:v>
                </c:pt>
                <c:pt idx="464">
                  <c:v>139.5</c:v>
                </c:pt>
                <c:pt idx="465">
                  <c:v>139.80000000000001</c:v>
                </c:pt>
                <c:pt idx="466">
                  <c:v>140.1</c:v>
                </c:pt>
                <c:pt idx="467">
                  <c:v>140.4</c:v>
                </c:pt>
                <c:pt idx="468">
                  <c:v>140.69999999999999</c:v>
                </c:pt>
                <c:pt idx="469">
                  <c:v>141</c:v>
                </c:pt>
                <c:pt idx="470">
                  <c:v>141.30000000000001</c:v>
                </c:pt>
                <c:pt idx="471">
                  <c:v>141.6</c:v>
                </c:pt>
                <c:pt idx="472">
                  <c:v>141.9</c:v>
                </c:pt>
                <c:pt idx="473">
                  <c:v>142.19999999999999</c:v>
                </c:pt>
                <c:pt idx="474">
                  <c:v>142.5</c:v>
                </c:pt>
                <c:pt idx="475">
                  <c:v>142.80000000000001</c:v>
                </c:pt>
                <c:pt idx="476">
                  <c:v>143.1</c:v>
                </c:pt>
                <c:pt idx="477">
                  <c:v>143.4</c:v>
                </c:pt>
                <c:pt idx="478">
                  <c:v>143.69999999999999</c:v>
                </c:pt>
                <c:pt idx="479">
                  <c:v>144</c:v>
                </c:pt>
                <c:pt idx="480">
                  <c:v>144.30000000000001</c:v>
                </c:pt>
                <c:pt idx="481">
                  <c:v>144.6</c:v>
                </c:pt>
                <c:pt idx="482">
                  <c:v>144.9</c:v>
                </c:pt>
                <c:pt idx="483">
                  <c:v>145.19999999999999</c:v>
                </c:pt>
                <c:pt idx="484">
                  <c:v>145.5</c:v>
                </c:pt>
                <c:pt idx="485">
                  <c:v>145.80000000000001</c:v>
                </c:pt>
                <c:pt idx="486">
                  <c:v>146.1</c:v>
                </c:pt>
                <c:pt idx="487">
                  <c:v>146.4</c:v>
                </c:pt>
                <c:pt idx="488">
                  <c:v>146.69999999999999</c:v>
                </c:pt>
                <c:pt idx="489">
                  <c:v>147</c:v>
                </c:pt>
                <c:pt idx="490">
                  <c:v>147.30000000000001</c:v>
                </c:pt>
                <c:pt idx="491">
                  <c:v>147.6</c:v>
                </c:pt>
                <c:pt idx="492">
                  <c:v>147.9</c:v>
                </c:pt>
                <c:pt idx="493">
                  <c:v>148.19999999999999</c:v>
                </c:pt>
                <c:pt idx="494">
                  <c:v>148.5</c:v>
                </c:pt>
                <c:pt idx="495">
                  <c:v>148.80000000000001</c:v>
                </c:pt>
                <c:pt idx="496">
                  <c:v>149.1</c:v>
                </c:pt>
                <c:pt idx="497">
                  <c:v>149.4</c:v>
                </c:pt>
                <c:pt idx="498">
                  <c:v>149.69999999999999</c:v>
                </c:pt>
                <c:pt idx="499">
                  <c:v>150</c:v>
                </c:pt>
                <c:pt idx="500">
                  <c:v>150.30000000000001</c:v>
                </c:pt>
                <c:pt idx="501">
                  <c:v>150.6</c:v>
                </c:pt>
                <c:pt idx="502">
                  <c:v>150.9</c:v>
                </c:pt>
                <c:pt idx="503">
                  <c:v>151.19999999999999</c:v>
                </c:pt>
                <c:pt idx="504">
                  <c:v>151.5</c:v>
                </c:pt>
                <c:pt idx="505">
                  <c:v>151.80000000000001</c:v>
                </c:pt>
                <c:pt idx="506">
                  <c:v>152.1</c:v>
                </c:pt>
                <c:pt idx="507">
                  <c:v>152.4</c:v>
                </c:pt>
                <c:pt idx="508">
                  <c:v>152.69999999999999</c:v>
                </c:pt>
                <c:pt idx="509">
                  <c:v>153</c:v>
                </c:pt>
                <c:pt idx="510">
                  <c:v>153.30000000000001</c:v>
                </c:pt>
                <c:pt idx="511">
                  <c:v>153.6</c:v>
                </c:pt>
                <c:pt idx="512">
                  <c:v>153.9</c:v>
                </c:pt>
                <c:pt idx="513">
                  <c:v>154.19999999999999</c:v>
                </c:pt>
                <c:pt idx="514">
                  <c:v>154.5</c:v>
                </c:pt>
                <c:pt idx="515">
                  <c:v>154.80000000000001</c:v>
                </c:pt>
                <c:pt idx="516">
                  <c:v>155.1</c:v>
                </c:pt>
                <c:pt idx="517">
                  <c:v>155.4</c:v>
                </c:pt>
                <c:pt idx="518">
                  <c:v>155.69999999999999</c:v>
                </c:pt>
                <c:pt idx="519">
                  <c:v>156</c:v>
                </c:pt>
                <c:pt idx="520">
                  <c:v>156.30000000000001</c:v>
                </c:pt>
                <c:pt idx="521">
                  <c:v>156.6</c:v>
                </c:pt>
                <c:pt idx="522">
                  <c:v>156.9</c:v>
                </c:pt>
                <c:pt idx="523">
                  <c:v>157.19999999999999</c:v>
                </c:pt>
                <c:pt idx="524">
                  <c:v>157.5</c:v>
                </c:pt>
                <c:pt idx="525">
                  <c:v>157.80000000000001</c:v>
                </c:pt>
                <c:pt idx="526">
                  <c:v>158.1</c:v>
                </c:pt>
                <c:pt idx="527">
                  <c:v>158.4</c:v>
                </c:pt>
                <c:pt idx="528">
                  <c:v>158.69999999999999</c:v>
                </c:pt>
                <c:pt idx="529">
                  <c:v>159</c:v>
                </c:pt>
                <c:pt idx="530">
                  <c:v>159.30000000000001</c:v>
                </c:pt>
                <c:pt idx="531">
                  <c:v>159.6</c:v>
                </c:pt>
                <c:pt idx="532">
                  <c:v>159.9</c:v>
                </c:pt>
                <c:pt idx="533">
                  <c:v>160.19999999999999</c:v>
                </c:pt>
                <c:pt idx="534">
                  <c:v>160.5</c:v>
                </c:pt>
                <c:pt idx="535">
                  <c:v>160.80000000000001</c:v>
                </c:pt>
                <c:pt idx="536">
                  <c:v>161.1</c:v>
                </c:pt>
                <c:pt idx="537">
                  <c:v>161.4</c:v>
                </c:pt>
                <c:pt idx="538">
                  <c:v>161.69999999999999</c:v>
                </c:pt>
                <c:pt idx="539">
                  <c:v>162</c:v>
                </c:pt>
                <c:pt idx="540">
                  <c:v>162.30000000000001</c:v>
                </c:pt>
                <c:pt idx="541">
                  <c:v>162.6</c:v>
                </c:pt>
                <c:pt idx="542">
                  <c:v>162.9</c:v>
                </c:pt>
                <c:pt idx="543">
                  <c:v>163.19999999999999</c:v>
                </c:pt>
                <c:pt idx="544">
                  <c:v>163.5</c:v>
                </c:pt>
                <c:pt idx="545">
                  <c:v>163.80000000000001</c:v>
                </c:pt>
                <c:pt idx="546">
                  <c:v>164.1</c:v>
                </c:pt>
                <c:pt idx="547">
                  <c:v>164.4</c:v>
                </c:pt>
                <c:pt idx="548">
                  <c:v>164.7</c:v>
                </c:pt>
                <c:pt idx="549">
                  <c:v>165</c:v>
                </c:pt>
                <c:pt idx="550">
                  <c:v>165.3</c:v>
                </c:pt>
                <c:pt idx="551">
                  <c:v>165.6</c:v>
                </c:pt>
                <c:pt idx="552">
                  <c:v>165.9</c:v>
                </c:pt>
                <c:pt idx="553">
                  <c:v>166.2</c:v>
                </c:pt>
                <c:pt idx="554">
                  <c:v>166.5</c:v>
                </c:pt>
                <c:pt idx="555">
                  <c:v>166.8</c:v>
                </c:pt>
                <c:pt idx="556">
                  <c:v>167.1</c:v>
                </c:pt>
                <c:pt idx="557">
                  <c:v>167.4</c:v>
                </c:pt>
                <c:pt idx="558">
                  <c:v>167.7</c:v>
                </c:pt>
                <c:pt idx="559">
                  <c:v>168</c:v>
                </c:pt>
                <c:pt idx="560">
                  <c:v>168.3</c:v>
                </c:pt>
                <c:pt idx="561">
                  <c:v>168.6</c:v>
                </c:pt>
                <c:pt idx="562">
                  <c:v>168.9</c:v>
                </c:pt>
                <c:pt idx="563">
                  <c:v>169.2</c:v>
                </c:pt>
                <c:pt idx="564">
                  <c:v>169.5</c:v>
                </c:pt>
                <c:pt idx="565">
                  <c:v>169.8</c:v>
                </c:pt>
                <c:pt idx="566">
                  <c:v>170.1</c:v>
                </c:pt>
                <c:pt idx="567">
                  <c:v>170.4</c:v>
                </c:pt>
                <c:pt idx="568">
                  <c:v>170.7</c:v>
                </c:pt>
                <c:pt idx="569">
                  <c:v>171</c:v>
                </c:pt>
                <c:pt idx="570">
                  <c:v>171.3</c:v>
                </c:pt>
                <c:pt idx="571">
                  <c:v>171.6</c:v>
                </c:pt>
                <c:pt idx="572">
                  <c:v>171.9</c:v>
                </c:pt>
                <c:pt idx="573">
                  <c:v>172.2</c:v>
                </c:pt>
                <c:pt idx="574">
                  <c:v>172.5</c:v>
                </c:pt>
                <c:pt idx="575">
                  <c:v>172.8</c:v>
                </c:pt>
                <c:pt idx="576">
                  <c:v>173.1</c:v>
                </c:pt>
                <c:pt idx="577">
                  <c:v>173.4</c:v>
                </c:pt>
                <c:pt idx="578">
                  <c:v>173.7</c:v>
                </c:pt>
                <c:pt idx="579">
                  <c:v>174</c:v>
                </c:pt>
                <c:pt idx="580">
                  <c:v>174.3</c:v>
                </c:pt>
                <c:pt idx="581">
                  <c:v>174.6</c:v>
                </c:pt>
                <c:pt idx="582">
                  <c:v>174.9</c:v>
                </c:pt>
                <c:pt idx="583">
                  <c:v>175.2</c:v>
                </c:pt>
                <c:pt idx="584">
                  <c:v>175.5</c:v>
                </c:pt>
                <c:pt idx="585">
                  <c:v>175.8</c:v>
                </c:pt>
                <c:pt idx="586">
                  <c:v>176.1</c:v>
                </c:pt>
                <c:pt idx="587">
                  <c:v>176.4</c:v>
                </c:pt>
                <c:pt idx="588">
                  <c:v>176.7</c:v>
                </c:pt>
                <c:pt idx="589">
                  <c:v>177</c:v>
                </c:pt>
                <c:pt idx="590">
                  <c:v>177.3</c:v>
                </c:pt>
                <c:pt idx="591">
                  <c:v>177.6</c:v>
                </c:pt>
                <c:pt idx="592">
                  <c:v>177.9</c:v>
                </c:pt>
                <c:pt idx="593">
                  <c:v>178.2</c:v>
                </c:pt>
                <c:pt idx="594">
                  <c:v>178.5</c:v>
                </c:pt>
                <c:pt idx="595">
                  <c:v>178.8</c:v>
                </c:pt>
                <c:pt idx="596">
                  <c:v>179.1</c:v>
                </c:pt>
                <c:pt idx="597">
                  <c:v>179.4</c:v>
                </c:pt>
                <c:pt idx="598">
                  <c:v>179.7</c:v>
                </c:pt>
                <c:pt idx="599">
                  <c:v>180</c:v>
                </c:pt>
                <c:pt idx="600">
                  <c:v>180.3</c:v>
                </c:pt>
                <c:pt idx="601">
                  <c:v>180.6</c:v>
                </c:pt>
                <c:pt idx="602">
                  <c:v>180.9</c:v>
                </c:pt>
                <c:pt idx="603">
                  <c:v>181.2</c:v>
                </c:pt>
                <c:pt idx="604">
                  <c:v>181.5</c:v>
                </c:pt>
                <c:pt idx="605">
                  <c:v>181.8</c:v>
                </c:pt>
                <c:pt idx="606">
                  <c:v>182.1</c:v>
                </c:pt>
                <c:pt idx="607">
                  <c:v>182.4</c:v>
                </c:pt>
                <c:pt idx="608">
                  <c:v>182.7</c:v>
                </c:pt>
                <c:pt idx="609">
                  <c:v>183</c:v>
                </c:pt>
                <c:pt idx="610">
                  <c:v>183.3</c:v>
                </c:pt>
                <c:pt idx="611">
                  <c:v>183.6</c:v>
                </c:pt>
                <c:pt idx="612">
                  <c:v>183.9</c:v>
                </c:pt>
                <c:pt idx="613">
                  <c:v>184.2</c:v>
                </c:pt>
                <c:pt idx="614">
                  <c:v>184.5</c:v>
                </c:pt>
                <c:pt idx="615">
                  <c:v>184.8</c:v>
                </c:pt>
                <c:pt idx="616">
                  <c:v>185.1</c:v>
                </c:pt>
                <c:pt idx="617">
                  <c:v>185.4</c:v>
                </c:pt>
                <c:pt idx="618">
                  <c:v>185.7</c:v>
                </c:pt>
                <c:pt idx="619">
                  <c:v>186</c:v>
                </c:pt>
                <c:pt idx="620">
                  <c:v>186.3</c:v>
                </c:pt>
                <c:pt idx="621">
                  <c:v>186.6</c:v>
                </c:pt>
                <c:pt idx="622">
                  <c:v>186.9</c:v>
                </c:pt>
                <c:pt idx="623">
                  <c:v>187.2</c:v>
                </c:pt>
                <c:pt idx="624">
                  <c:v>187.5</c:v>
                </c:pt>
                <c:pt idx="625">
                  <c:v>187.8</c:v>
                </c:pt>
                <c:pt idx="626">
                  <c:v>188.1</c:v>
                </c:pt>
                <c:pt idx="627">
                  <c:v>188.4</c:v>
                </c:pt>
                <c:pt idx="628">
                  <c:v>188.7</c:v>
                </c:pt>
                <c:pt idx="629">
                  <c:v>189</c:v>
                </c:pt>
                <c:pt idx="630">
                  <c:v>189.3</c:v>
                </c:pt>
                <c:pt idx="631">
                  <c:v>189.6</c:v>
                </c:pt>
                <c:pt idx="632">
                  <c:v>189.9</c:v>
                </c:pt>
                <c:pt idx="633">
                  <c:v>190.2</c:v>
                </c:pt>
                <c:pt idx="634">
                  <c:v>190.5</c:v>
                </c:pt>
                <c:pt idx="635">
                  <c:v>190.8</c:v>
                </c:pt>
                <c:pt idx="636">
                  <c:v>191.1</c:v>
                </c:pt>
                <c:pt idx="637">
                  <c:v>191.4</c:v>
                </c:pt>
                <c:pt idx="638">
                  <c:v>191.7</c:v>
                </c:pt>
                <c:pt idx="639">
                  <c:v>192</c:v>
                </c:pt>
                <c:pt idx="640">
                  <c:v>192.3</c:v>
                </c:pt>
                <c:pt idx="641">
                  <c:v>192.6</c:v>
                </c:pt>
                <c:pt idx="642">
                  <c:v>192.9</c:v>
                </c:pt>
                <c:pt idx="643">
                  <c:v>193.2</c:v>
                </c:pt>
                <c:pt idx="644">
                  <c:v>193.5</c:v>
                </c:pt>
                <c:pt idx="645">
                  <c:v>193.8</c:v>
                </c:pt>
                <c:pt idx="646">
                  <c:v>194.1</c:v>
                </c:pt>
                <c:pt idx="647">
                  <c:v>194.4</c:v>
                </c:pt>
                <c:pt idx="648">
                  <c:v>194.7</c:v>
                </c:pt>
                <c:pt idx="649">
                  <c:v>195</c:v>
                </c:pt>
                <c:pt idx="650">
                  <c:v>195.3</c:v>
                </c:pt>
                <c:pt idx="651">
                  <c:v>195.6</c:v>
                </c:pt>
                <c:pt idx="652">
                  <c:v>195.9</c:v>
                </c:pt>
                <c:pt idx="653">
                  <c:v>196.2</c:v>
                </c:pt>
                <c:pt idx="654">
                  <c:v>196.5</c:v>
                </c:pt>
                <c:pt idx="655">
                  <c:v>196.8</c:v>
                </c:pt>
                <c:pt idx="656">
                  <c:v>197.1</c:v>
                </c:pt>
                <c:pt idx="657">
                  <c:v>197.4</c:v>
                </c:pt>
                <c:pt idx="658">
                  <c:v>197.7</c:v>
                </c:pt>
                <c:pt idx="659">
                  <c:v>198</c:v>
                </c:pt>
                <c:pt idx="660">
                  <c:v>198.3</c:v>
                </c:pt>
                <c:pt idx="661">
                  <c:v>198.6</c:v>
                </c:pt>
                <c:pt idx="662">
                  <c:v>198.9</c:v>
                </c:pt>
                <c:pt idx="663">
                  <c:v>199.2</c:v>
                </c:pt>
                <c:pt idx="664">
                  <c:v>199.5</c:v>
                </c:pt>
                <c:pt idx="665">
                  <c:v>199.8</c:v>
                </c:pt>
                <c:pt idx="666">
                  <c:v>200.1</c:v>
                </c:pt>
                <c:pt idx="667">
                  <c:v>200.4</c:v>
                </c:pt>
                <c:pt idx="668">
                  <c:v>200.7</c:v>
                </c:pt>
                <c:pt idx="669">
                  <c:v>201</c:v>
                </c:pt>
                <c:pt idx="670">
                  <c:v>201.3</c:v>
                </c:pt>
                <c:pt idx="671">
                  <c:v>201.6</c:v>
                </c:pt>
                <c:pt idx="672">
                  <c:v>201.9</c:v>
                </c:pt>
                <c:pt idx="673">
                  <c:v>202.2</c:v>
                </c:pt>
                <c:pt idx="674">
                  <c:v>202.5</c:v>
                </c:pt>
                <c:pt idx="675">
                  <c:v>202.8</c:v>
                </c:pt>
                <c:pt idx="676">
                  <c:v>203.1</c:v>
                </c:pt>
                <c:pt idx="677">
                  <c:v>203.4</c:v>
                </c:pt>
                <c:pt idx="678">
                  <c:v>203.7</c:v>
                </c:pt>
                <c:pt idx="679">
                  <c:v>204</c:v>
                </c:pt>
                <c:pt idx="680">
                  <c:v>204.3</c:v>
                </c:pt>
                <c:pt idx="681">
                  <c:v>204.6</c:v>
                </c:pt>
                <c:pt idx="682">
                  <c:v>204.9</c:v>
                </c:pt>
                <c:pt idx="683">
                  <c:v>205.2</c:v>
                </c:pt>
                <c:pt idx="684">
                  <c:v>205.5</c:v>
                </c:pt>
                <c:pt idx="685">
                  <c:v>205.8</c:v>
                </c:pt>
                <c:pt idx="686">
                  <c:v>206.1</c:v>
                </c:pt>
                <c:pt idx="687">
                  <c:v>206.4</c:v>
                </c:pt>
                <c:pt idx="688">
                  <c:v>206.7</c:v>
                </c:pt>
                <c:pt idx="689">
                  <c:v>207</c:v>
                </c:pt>
                <c:pt idx="690">
                  <c:v>207.3</c:v>
                </c:pt>
                <c:pt idx="691">
                  <c:v>207.6</c:v>
                </c:pt>
                <c:pt idx="692">
                  <c:v>207.9</c:v>
                </c:pt>
                <c:pt idx="693">
                  <c:v>208.2</c:v>
                </c:pt>
                <c:pt idx="694">
                  <c:v>208.5</c:v>
                </c:pt>
                <c:pt idx="695">
                  <c:v>208.8</c:v>
                </c:pt>
                <c:pt idx="696">
                  <c:v>209.1</c:v>
                </c:pt>
                <c:pt idx="697">
                  <c:v>209.4</c:v>
                </c:pt>
                <c:pt idx="698">
                  <c:v>209.7</c:v>
                </c:pt>
                <c:pt idx="699">
                  <c:v>210</c:v>
                </c:pt>
                <c:pt idx="700">
                  <c:v>210.3</c:v>
                </c:pt>
                <c:pt idx="701">
                  <c:v>210.6</c:v>
                </c:pt>
                <c:pt idx="702">
                  <c:v>210.9</c:v>
                </c:pt>
                <c:pt idx="703">
                  <c:v>211.2</c:v>
                </c:pt>
                <c:pt idx="704">
                  <c:v>211.5</c:v>
                </c:pt>
                <c:pt idx="705">
                  <c:v>211.8</c:v>
                </c:pt>
                <c:pt idx="706">
                  <c:v>212.1</c:v>
                </c:pt>
                <c:pt idx="707">
                  <c:v>212.4</c:v>
                </c:pt>
                <c:pt idx="708">
                  <c:v>212.7</c:v>
                </c:pt>
                <c:pt idx="709">
                  <c:v>213</c:v>
                </c:pt>
                <c:pt idx="710">
                  <c:v>213.3</c:v>
                </c:pt>
                <c:pt idx="711">
                  <c:v>213.6</c:v>
                </c:pt>
                <c:pt idx="712">
                  <c:v>213.9</c:v>
                </c:pt>
                <c:pt idx="713">
                  <c:v>214.2</c:v>
                </c:pt>
                <c:pt idx="714">
                  <c:v>214.5</c:v>
                </c:pt>
                <c:pt idx="715">
                  <c:v>214.8</c:v>
                </c:pt>
                <c:pt idx="716">
                  <c:v>215.1</c:v>
                </c:pt>
                <c:pt idx="717">
                  <c:v>215.4</c:v>
                </c:pt>
                <c:pt idx="718">
                  <c:v>215.7</c:v>
                </c:pt>
                <c:pt idx="719">
                  <c:v>216</c:v>
                </c:pt>
                <c:pt idx="720">
                  <c:v>216.3</c:v>
                </c:pt>
                <c:pt idx="721">
                  <c:v>216.6</c:v>
                </c:pt>
                <c:pt idx="722">
                  <c:v>216.9</c:v>
                </c:pt>
                <c:pt idx="723">
                  <c:v>217.2</c:v>
                </c:pt>
                <c:pt idx="724">
                  <c:v>217.5</c:v>
                </c:pt>
                <c:pt idx="725">
                  <c:v>217.8</c:v>
                </c:pt>
                <c:pt idx="726">
                  <c:v>218.1</c:v>
                </c:pt>
                <c:pt idx="727">
                  <c:v>218.4</c:v>
                </c:pt>
                <c:pt idx="728">
                  <c:v>218.7</c:v>
                </c:pt>
                <c:pt idx="729">
                  <c:v>219</c:v>
                </c:pt>
                <c:pt idx="730">
                  <c:v>219.3</c:v>
                </c:pt>
                <c:pt idx="731">
                  <c:v>219.6</c:v>
                </c:pt>
                <c:pt idx="732">
                  <c:v>219.9</c:v>
                </c:pt>
                <c:pt idx="733">
                  <c:v>220.2</c:v>
                </c:pt>
                <c:pt idx="734">
                  <c:v>220.5</c:v>
                </c:pt>
                <c:pt idx="735">
                  <c:v>220.8</c:v>
                </c:pt>
                <c:pt idx="736">
                  <c:v>221.1</c:v>
                </c:pt>
                <c:pt idx="737">
                  <c:v>221.4</c:v>
                </c:pt>
                <c:pt idx="738">
                  <c:v>221.7</c:v>
                </c:pt>
                <c:pt idx="739">
                  <c:v>222</c:v>
                </c:pt>
                <c:pt idx="740">
                  <c:v>222.3</c:v>
                </c:pt>
                <c:pt idx="741">
                  <c:v>222.6</c:v>
                </c:pt>
                <c:pt idx="742">
                  <c:v>222.9</c:v>
                </c:pt>
                <c:pt idx="743">
                  <c:v>223.2</c:v>
                </c:pt>
                <c:pt idx="744">
                  <c:v>223.5</c:v>
                </c:pt>
                <c:pt idx="745">
                  <c:v>223.8</c:v>
                </c:pt>
                <c:pt idx="746">
                  <c:v>224.1</c:v>
                </c:pt>
                <c:pt idx="747">
                  <c:v>224.4</c:v>
                </c:pt>
                <c:pt idx="748">
                  <c:v>224.7</c:v>
                </c:pt>
                <c:pt idx="749">
                  <c:v>225</c:v>
                </c:pt>
                <c:pt idx="750">
                  <c:v>225.3</c:v>
                </c:pt>
                <c:pt idx="751">
                  <c:v>225.6</c:v>
                </c:pt>
                <c:pt idx="752">
                  <c:v>225.9</c:v>
                </c:pt>
                <c:pt idx="753">
                  <c:v>226.2</c:v>
                </c:pt>
                <c:pt idx="754">
                  <c:v>226.5</c:v>
                </c:pt>
                <c:pt idx="755">
                  <c:v>226.8</c:v>
                </c:pt>
                <c:pt idx="756">
                  <c:v>227.1</c:v>
                </c:pt>
                <c:pt idx="757">
                  <c:v>227.4</c:v>
                </c:pt>
                <c:pt idx="758">
                  <c:v>227.7</c:v>
                </c:pt>
                <c:pt idx="759">
                  <c:v>228</c:v>
                </c:pt>
                <c:pt idx="760">
                  <c:v>228.3</c:v>
                </c:pt>
                <c:pt idx="761">
                  <c:v>228.6</c:v>
                </c:pt>
                <c:pt idx="762">
                  <c:v>228.9</c:v>
                </c:pt>
                <c:pt idx="763">
                  <c:v>229.2</c:v>
                </c:pt>
                <c:pt idx="764">
                  <c:v>229.5</c:v>
                </c:pt>
                <c:pt idx="765">
                  <c:v>229.8</c:v>
                </c:pt>
                <c:pt idx="766">
                  <c:v>230.1</c:v>
                </c:pt>
                <c:pt idx="767">
                  <c:v>230.4</c:v>
                </c:pt>
                <c:pt idx="768">
                  <c:v>230.7</c:v>
                </c:pt>
                <c:pt idx="769">
                  <c:v>231</c:v>
                </c:pt>
                <c:pt idx="770">
                  <c:v>231.3</c:v>
                </c:pt>
                <c:pt idx="771">
                  <c:v>231.6</c:v>
                </c:pt>
                <c:pt idx="772">
                  <c:v>231.9</c:v>
                </c:pt>
                <c:pt idx="773">
                  <c:v>232.2</c:v>
                </c:pt>
                <c:pt idx="774">
                  <c:v>232.5</c:v>
                </c:pt>
                <c:pt idx="775">
                  <c:v>232.8</c:v>
                </c:pt>
                <c:pt idx="776">
                  <c:v>233.1</c:v>
                </c:pt>
                <c:pt idx="777">
                  <c:v>233.4</c:v>
                </c:pt>
                <c:pt idx="778">
                  <c:v>233.7</c:v>
                </c:pt>
                <c:pt idx="779">
                  <c:v>234</c:v>
                </c:pt>
                <c:pt idx="780">
                  <c:v>234.3</c:v>
                </c:pt>
                <c:pt idx="781">
                  <c:v>234.6</c:v>
                </c:pt>
                <c:pt idx="782">
                  <c:v>234.9</c:v>
                </c:pt>
                <c:pt idx="783">
                  <c:v>235.2</c:v>
                </c:pt>
                <c:pt idx="784">
                  <c:v>235.5</c:v>
                </c:pt>
                <c:pt idx="785">
                  <c:v>235.8</c:v>
                </c:pt>
                <c:pt idx="786">
                  <c:v>236.1</c:v>
                </c:pt>
                <c:pt idx="787">
                  <c:v>236.4</c:v>
                </c:pt>
                <c:pt idx="788">
                  <c:v>236.7</c:v>
                </c:pt>
                <c:pt idx="789">
                  <c:v>237</c:v>
                </c:pt>
                <c:pt idx="790">
                  <c:v>237.3</c:v>
                </c:pt>
                <c:pt idx="791">
                  <c:v>237.6</c:v>
                </c:pt>
                <c:pt idx="792">
                  <c:v>237.9</c:v>
                </c:pt>
                <c:pt idx="793">
                  <c:v>238.2</c:v>
                </c:pt>
                <c:pt idx="794">
                  <c:v>238.5</c:v>
                </c:pt>
                <c:pt idx="795">
                  <c:v>238.8</c:v>
                </c:pt>
                <c:pt idx="796">
                  <c:v>239.1</c:v>
                </c:pt>
                <c:pt idx="797">
                  <c:v>239.4</c:v>
                </c:pt>
                <c:pt idx="798">
                  <c:v>239.7</c:v>
                </c:pt>
                <c:pt idx="799">
                  <c:v>240</c:v>
                </c:pt>
                <c:pt idx="800">
                  <c:v>240.3</c:v>
                </c:pt>
                <c:pt idx="801">
                  <c:v>240.6</c:v>
                </c:pt>
                <c:pt idx="802">
                  <c:v>240.9</c:v>
                </c:pt>
                <c:pt idx="803">
                  <c:v>241.2</c:v>
                </c:pt>
                <c:pt idx="804">
                  <c:v>241.5</c:v>
                </c:pt>
                <c:pt idx="805">
                  <c:v>241.8</c:v>
                </c:pt>
                <c:pt idx="806">
                  <c:v>242.1</c:v>
                </c:pt>
                <c:pt idx="807">
                  <c:v>242.4</c:v>
                </c:pt>
                <c:pt idx="808">
                  <c:v>242.7</c:v>
                </c:pt>
                <c:pt idx="809">
                  <c:v>243</c:v>
                </c:pt>
                <c:pt idx="810">
                  <c:v>243.3</c:v>
                </c:pt>
                <c:pt idx="811">
                  <c:v>243.6</c:v>
                </c:pt>
                <c:pt idx="812">
                  <c:v>243.9</c:v>
                </c:pt>
                <c:pt idx="813">
                  <c:v>244.2</c:v>
                </c:pt>
                <c:pt idx="814">
                  <c:v>244.5</c:v>
                </c:pt>
                <c:pt idx="815">
                  <c:v>244.8</c:v>
                </c:pt>
                <c:pt idx="816">
                  <c:v>245.1</c:v>
                </c:pt>
                <c:pt idx="817">
                  <c:v>245.4</c:v>
                </c:pt>
                <c:pt idx="818">
                  <c:v>245.7</c:v>
                </c:pt>
                <c:pt idx="819">
                  <c:v>246</c:v>
                </c:pt>
                <c:pt idx="820">
                  <c:v>246.3</c:v>
                </c:pt>
                <c:pt idx="821">
                  <c:v>246.6</c:v>
                </c:pt>
                <c:pt idx="822">
                  <c:v>246.9</c:v>
                </c:pt>
                <c:pt idx="823">
                  <c:v>247.2</c:v>
                </c:pt>
                <c:pt idx="824">
                  <c:v>247.5</c:v>
                </c:pt>
                <c:pt idx="825">
                  <c:v>247.8</c:v>
                </c:pt>
                <c:pt idx="826">
                  <c:v>248.1</c:v>
                </c:pt>
                <c:pt idx="827">
                  <c:v>248.4</c:v>
                </c:pt>
                <c:pt idx="828">
                  <c:v>248.7</c:v>
                </c:pt>
                <c:pt idx="829">
                  <c:v>249</c:v>
                </c:pt>
                <c:pt idx="830">
                  <c:v>249.3</c:v>
                </c:pt>
                <c:pt idx="831">
                  <c:v>249.6</c:v>
                </c:pt>
                <c:pt idx="832">
                  <c:v>249.9</c:v>
                </c:pt>
                <c:pt idx="833">
                  <c:v>250.2</c:v>
                </c:pt>
                <c:pt idx="834">
                  <c:v>250.5</c:v>
                </c:pt>
                <c:pt idx="835">
                  <c:v>250.8</c:v>
                </c:pt>
                <c:pt idx="836">
                  <c:v>251.1</c:v>
                </c:pt>
                <c:pt idx="837">
                  <c:v>251.4</c:v>
                </c:pt>
                <c:pt idx="838">
                  <c:v>251.7</c:v>
                </c:pt>
                <c:pt idx="839">
                  <c:v>252</c:v>
                </c:pt>
                <c:pt idx="840">
                  <c:v>252.3</c:v>
                </c:pt>
                <c:pt idx="841">
                  <c:v>252.6</c:v>
                </c:pt>
                <c:pt idx="842">
                  <c:v>252.9</c:v>
                </c:pt>
                <c:pt idx="843">
                  <c:v>253.2</c:v>
                </c:pt>
                <c:pt idx="844">
                  <c:v>253.5</c:v>
                </c:pt>
                <c:pt idx="845">
                  <c:v>253.8</c:v>
                </c:pt>
                <c:pt idx="846">
                  <c:v>254.1</c:v>
                </c:pt>
                <c:pt idx="847">
                  <c:v>254.4</c:v>
                </c:pt>
                <c:pt idx="848">
                  <c:v>254.7</c:v>
                </c:pt>
                <c:pt idx="849">
                  <c:v>255</c:v>
                </c:pt>
                <c:pt idx="850">
                  <c:v>255.3</c:v>
                </c:pt>
                <c:pt idx="851">
                  <c:v>255.6</c:v>
                </c:pt>
                <c:pt idx="852">
                  <c:v>255.9</c:v>
                </c:pt>
                <c:pt idx="853">
                  <c:v>256.2</c:v>
                </c:pt>
                <c:pt idx="854">
                  <c:v>256.5</c:v>
                </c:pt>
                <c:pt idx="855">
                  <c:v>256.8</c:v>
                </c:pt>
                <c:pt idx="856">
                  <c:v>257.10000000000002</c:v>
                </c:pt>
                <c:pt idx="857">
                  <c:v>257.39999999999998</c:v>
                </c:pt>
                <c:pt idx="858">
                  <c:v>257.7</c:v>
                </c:pt>
                <c:pt idx="859">
                  <c:v>258</c:v>
                </c:pt>
                <c:pt idx="860">
                  <c:v>258.3</c:v>
                </c:pt>
                <c:pt idx="861">
                  <c:v>258.60000000000002</c:v>
                </c:pt>
                <c:pt idx="862">
                  <c:v>258.89999999999998</c:v>
                </c:pt>
                <c:pt idx="863">
                  <c:v>259.2</c:v>
                </c:pt>
                <c:pt idx="864">
                  <c:v>259.5</c:v>
                </c:pt>
                <c:pt idx="865">
                  <c:v>259.8</c:v>
                </c:pt>
                <c:pt idx="866">
                  <c:v>260.10000000000002</c:v>
                </c:pt>
                <c:pt idx="867">
                  <c:v>260.39999999999998</c:v>
                </c:pt>
                <c:pt idx="868">
                  <c:v>260.7</c:v>
                </c:pt>
                <c:pt idx="869">
                  <c:v>261</c:v>
                </c:pt>
                <c:pt idx="870">
                  <c:v>261.3</c:v>
                </c:pt>
                <c:pt idx="871">
                  <c:v>261.60000000000002</c:v>
                </c:pt>
                <c:pt idx="872">
                  <c:v>261.89999999999998</c:v>
                </c:pt>
                <c:pt idx="873">
                  <c:v>262.2</c:v>
                </c:pt>
                <c:pt idx="874">
                  <c:v>262.5</c:v>
                </c:pt>
                <c:pt idx="875">
                  <c:v>262.8</c:v>
                </c:pt>
                <c:pt idx="876">
                  <c:v>263.10000000000002</c:v>
                </c:pt>
                <c:pt idx="877">
                  <c:v>263.39999999999998</c:v>
                </c:pt>
                <c:pt idx="878">
                  <c:v>263.7</c:v>
                </c:pt>
                <c:pt idx="879">
                  <c:v>264</c:v>
                </c:pt>
                <c:pt idx="880">
                  <c:v>264.3</c:v>
                </c:pt>
                <c:pt idx="881">
                  <c:v>264.60000000000002</c:v>
                </c:pt>
                <c:pt idx="882">
                  <c:v>264.89999999999998</c:v>
                </c:pt>
                <c:pt idx="883">
                  <c:v>265.2</c:v>
                </c:pt>
                <c:pt idx="884">
                  <c:v>265.5</c:v>
                </c:pt>
                <c:pt idx="885">
                  <c:v>265.8</c:v>
                </c:pt>
                <c:pt idx="886">
                  <c:v>266.10000000000002</c:v>
                </c:pt>
                <c:pt idx="887">
                  <c:v>266.39999999999998</c:v>
                </c:pt>
                <c:pt idx="888">
                  <c:v>266.7</c:v>
                </c:pt>
                <c:pt idx="889">
                  <c:v>267</c:v>
                </c:pt>
                <c:pt idx="890">
                  <c:v>267.3</c:v>
                </c:pt>
                <c:pt idx="891">
                  <c:v>267.60000000000002</c:v>
                </c:pt>
                <c:pt idx="892">
                  <c:v>267.89999999999998</c:v>
                </c:pt>
                <c:pt idx="893">
                  <c:v>268.2</c:v>
                </c:pt>
                <c:pt idx="894">
                  <c:v>268.5</c:v>
                </c:pt>
                <c:pt idx="895">
                  <c:v>268.8</c:v>
                </c:pt>
                <c:pt idx="896">
                  <c:v>269.10000000000002</c:v>
                </c:pt>
                <c:pt idx="897">
                  <c:v>269.39999999999998</c:v>
                </c:pt>
                <c:pt idx="898">
                  <c:v>269.7</c:v>
                </c:pt>
                <c:pt idx="899">
                  <c:v>270</c:v>
                </c:pt>
                <c:pt idx="900">
                  <c:v>270.3</c:v>
                </c:pt>
                <c:pt idx="901">
                  <c:v>270.60000000000002</c:v>
                </c:pt>
                <c:pt idx="902">
                  <c:v>270.89999999999998</c:v>
                </c:pt>
                <c:pt idx="903">
                  <c:v>271.2</c:v>
                </c:pt>
                <c:pt idx="904">
                  <c:v>271.5</c:v>
                </c:pt>
                <c:pt idx="905">
                  <c:v>271.8</c:v>
                </c:pt>
                <c:pt idx="906">
                  <c:v>272.10000000000002</c:v>
                </c:pt>
                <c:pt idx="907">
                  <c:v>272.39999999999998</c:v>
                </c:pt>
                <c:pt idx="908">
                  <c:v>272.7</c:v>
                </c:pt>
                <c:pt idx="909">
                  <c:v>273</c:v>
                </c:pt>
                <c:pt idx="910">
                  <c:v>273.3</c:v>
                </c:pt>
                <c:pt idx="911">
                  <c:v>273.60000000000002</c:v>
                </c:pt>
                <c:pt idx="912">
                  <c:v>273.89999999999998</c:v>
                </c:pt>
                <c:pt idx="913">
                  <c:v>274.2</c:v>
                </c:pt>
                <c:pt idx="914">
                  <c:v>274.5</c:v>
                </c:pt>
                <c:pt idx="915">
                  <c:v>274.8</c:v>
                </c:pt>
                <c:pt idx="916">
                  <c:v>275.10000000000002</c:v>
                </c:pt>
                <c:pt idx="917">
                  <c:v>275.39999999999998</c:v>
                </c:pt>
                <c:pt idx="918">
                  <c:v>275.7</c:v>
                </c:pt>
                <c:pt idx="919">
                  <c:v>276</c:v>
                </c:pt>
                <c:pt idx="920">
                  <c:v>276.3</c:v>
                </c:pt>
                <c:pt idx="921">
                  <c:v>276.60000000000002</c:v>
                </c:pt>
                <c:pt idx="922">
                  <c:v>276.89999999999998</c:v>
                </c:pt>
                <c:pt idx="923">
                  <c:v>277.2</c:v>
                </c:pt>
                <c:pt idx="924">
                  <c:v>277.5</c:v>
                </c:pt>
                <c:pt idx="925">
                  <c:v>277.8</c:v>
                </c:pt>
                <c:pt idx="926">
                  <c:v>278.10000000000002</c:v>
                </c:pt>
                <c:pt idx="927">
                  <c:v>278.39999999999998</c:v>
                </c:pt>
                <c:pt idx="928">
                  <c:v>278.7</c:v>
                </c:pt>
                <c:pt idx="929">
                  <c:v>279</c:v>
                </c:pt>
                <c:pt idx="930">
                  <c:v>279.3</c:v>
                </c:pt>
                <c:pt idx="931">
                  <c:v>279.60000000000002</c:v>
                </c:pt>
                <c:pt idx="932">
                  <c:v>279.89999999999998</c:v>
                </c:pt>
                <c:pt idx="933">
                  <c:v>280.2</c:v>
                </c:pt>
                <c:pt idx="934">
                  <c:v>280.5</c:v>
                </c:pt>
                <c:pt idx="935">
                  <c:v>280.8</c:v>
                </c:pt>
                <c:pt idx="936">
                  <c:v>281.10000000000002</c:v>
                </c:pt>
                <c:pt idx="937">
                  <c:v>281.39999999999998</c:v>
                </c:pt>
                <c:pt idx="938">
                  <c:v>281.7</c:v>
                </c:pt>
                <c:pt idx="939">
                  <c:v>282</c:v>
                </c:pt>
                <c:pt idx="940">
                  <c:v>282.3</c:v>
                </c:pt>
                <c:pt idx="941">
                  <c:v>282.60000000000002</c:v>
                </c:pt>
                <c:pt idx="942">
                  <c:v>282.89999999999998</c:v>
                </c:pt>
                <c:pt idx="943">
                  <c:v>283.2</c:v>
                </c:pt>
                <c:pt idx="944">
                  <c:v>283.5</c:v>
                </c:pt>
                <c:pt idx="945">
                  <c:v>283.8</c:v>
                </c:pt>
                <c:pt idx="946">
                  <c:v>284.10000000000002</c:v>
                </c:pt>
                <c:pt idx="947">
                  <c:v>284.39999999999998</c:v>
                </c:pt>
                <c:pt idx="948">
                  <c:v>284.7</c:v>
                </c:pt>
                <c:pt idx="949">
                  <c:v>285</c:v>
                </c:pt>
                <c:pt idx="950">
                  <c:v>285.3</c:v>
                </c:pt>
                <c:pt idx="951">
                  <c:v>285.60000000000002</c:v>
                </c:pt>
                <c:pt idx="952">
                  <c:v>285.89999999999998</c:v>
                </c:pt>
                <c:pt idx="953">
                  <c:v>286.2</c:v>
                </c:pt>
                <c:pt idx="954">
                  <c:v>286.5</c:v>
                </c:pt>
                <c:pt idx="955">
                  <c:v>286.8</c:v>
                </c:pt>
                <c:pt idx="956">
                  <c:v>287.10000000000002</c:v>
                </c:pt>
                <c:pt idx="957">
                  <c:v>287.39999999999998</c:v>
                </c:pt>
                <c:pt idx="958">
                  <c:v>287.7</c:v>
                </c:pt>
                <c:pt idx="959">
                  <c:v>288</c:v>
                </c:pt>
                <c:pt idx="960">
                  <c:v>288.3</c:v>
                </c:pt>
                <c:pt idx="961">
                  <c:v>288.60000000000002</c:v>
                </c:pt>
                <c:pt idx="962">
                  <c:v>288.89999999999998</c:v>
                </c:pt>
                <c:pt idx="963">
                  <c:v>289.2</c:v>
                </c:pt>
                <c:pt idx="964">
                  <c:v>289.5</c:v>
                </c:pt>
                <c:pt idx="965">
                  <c:v>289.8</c:v>
                </c:pt>
                <c:pt idx="966">
                  <c:v>290.10000000000002</c:v>
                </c:pt>
                <c:pt idx="967">
                  <c:v>290.39999999999998</c:v>
                </c:pt>
                <c:pt idx="968">
                  <c:v>290.7</c:v>
                </c:pt>
                <c:pt idx="969">
                  <c:v>291</c:v>
                </c:pt>
                <c:pt idx="970">
                  <c:v>291.3</c:v>
                </c:pt>
                <c:pt idx="971">
                  <c:v>291.60000000000002</c:v>
                </c:pt>
                <c:pt idx="972">
                  <c:v>291.89999999999998</c:v>
                </c:pt>
                <c:pt idx="973">
                  <c:v>292.2</c:v>
                </c:pt>
                <c:pt idx="974">
                  <c:v>292.5</c:v>
                </c:pt>
                <c:pt idx="975">
                  <c:v>292.8</c:v>
                </c:pt>
                <c:pt idx="976">
                  <c:v>293.10000000000002</c:v>
                </c:pt>
                <c:pt idx="977">
                  <c:v>293.39999999999998</c:v>
                </c:pt>
                <c:pt idx="978">
                  <c:v>293.7</c:v>
                </c:pt>
                <c:pt idx="979">
                  <c:v>294</c:v>
                </c:pt>
                <c:pt idx="980">
                  <c:v>294.3</c:v>
                </c:pt>
                <c:pt idx="981">
                  <c:v>294.60000000000002</c:v>
                </c:pt>
                <c:pt idx="982">
                  <c:v>294.89999999999998</c:v>
                </c:pt>
                <c:pt idx="983">
                  <c:v>295.2</c:v>
                </c:pt>
                <c:pt idx="984">
                  <c:v>295.5</c:v>
                </c:pt>
                <c:pt idx="985">
                  <c:v>295.8</c:v>
                </c:pt>
                <c:pt idx="986">
                  <c:v>296.10000000000002</c:v>
                </c:pt>
                <c:pt idx="987">
                  <c:v>296.39999999999998</c:v>
                </c:pt>
                <c:pt idx="988">
                  <c:v>296.7</c:v>
                </c:pt>
                <c:pt idx="989">
                  <c:v>297</c:v>
                </c:pt>
                <c:pt idx="990">
                  <c:v>297.3</c:v>
                </c:pt>
                <c:pt idx="991">
                  <c:v>297.60000000000002</c:v>
                </c:pt>
                <c:pt idx="992">
                  <c:v>297.89999999999998</c:v>
                </c:pt>
                <c:pt idx="993">
                  <c:v>298.2</c:v>
                </c:pt>
                <c:pt idx="994">
                  <c:v>298.5</c:v>
                </c:pt>
                <c:pt idx="995">
                  <c:v>298.8</c:v>
                </c:pt>
                <c:pt idx="996">
                  <c:v>299.10000000000002</c:v>
                </c:pt>
                <c:pt idx="997">
                  <c:v>299.39999999999998</c:v>
                </c:pt>
                <c:pt idx="998">
                  <c:v>299.7</c:v>
                </c:pt>
                <c:pt idx="999">
                  <c:v>300</c:v>
                </c:pt>
                <c:pt idx="1000">
                  <c:v>300.3</c:v>
                </c:pt>
                <c:pt idx="1001">
                  <c:v>300.60000000000002</c:v>
                </c:pt>
                <c:pt idx="1002">
                  <c:v>300.89999999999998</c:v>
                </c:pt>
                <c:pt idx="1003">
                  <c:v>301.2</c:v>
                </c:pt>
                <c:pt idx="1004">
                  <c:v>301.5</c:v>
                </c:pt>
                <c:pt idx="1005">
                  <c:v>301.8</c:v>
                </c:pt>
                <c:pt idx="1006">
                  <c:v>302.10000000000002</c:v>
                </c:pt>
                <c:pt idx="1007">
                  <c:v>302.39999999999998</c:v>
                </c:pt>
                <c:pt idx="1008">
                  <c:v>302.7</c:v>
                </c:pt>
                <c:pt idx="1009">
                  <c:v>303</c:v>
                </c:pt>
                <c:pt idx="1010">
                  <c:v>303.3</c:v>
                </c:pt>
                <c:pt idx="1011">
                  <c:v>303.60000000000002</c:v>
                </c:pt>
                <c:pt idx="1012">
                  <c:v>303.89999999999998</c:v>
                </c:pt>
                <c:pt idx="1013">
                  <c:v>304.2</c:v>
                </c:pt>
                <c:pt idx="1014">
                  <c:v>304.5</c:v>
                </c:pt>
                <c:pt idx="1015">
                  <c:v>304.8</c:v>
                </c:pt>
                <c:pt idx="1016">
                  <c:v>305.10000000000002</c:v>
                </c:pt>
                <c:pt idx="1017">
                  <c:v>305.39999999999998</c:v>
                </c:pt>
                <c:pt idx="1018">
                  <c:v>305.7</c:v>
                </c:pt>
                <c:pt idx="1019">
                  <c:v>306</c:v>
                </c:pt>
                <c:pt idx="1020">
                  <c:v>306.3</c:v>
                </c:pt>
                <c:pt idx="1021">
                  <c:v>306.60000000000002</c:v>
                </c:pt>
                <c:pt idx="1022">
                  <c:v>306.89999999999998</c:v>
                </c:pt>
                <c:pt idx="1023">
                  <c:v>307.2</c:v>
                </c:pt>
                <c:pt idx="1024">
                  <c:v>307.5</c:v>
                </c:pt>
                <c:pt idx="1025">
                  <c:v>307.8</c:v>
                </c:pt>
                <c:pt idx="1026">
                  <c:v>308.10000000000002</c:v>
                </c:pt>
                <c:pt idx="1027">
                  <c:v>308.39999999999998</c:v>
                </c:pt>
                <c:pt idx="1028">
                  <c:v>308.7</c:v>
                </c:pt>
                <c:pt idx="1029">
                  <c:v>309</c:v>
                </c:pt>
                <c:pt idx="1030">
                  <c:v>309.3</c:v>
                </c:pt>
                <c:pt idx="1031">
                  <c:v>309.60000000000002</c:v>
                </c:pt>
                <c:pt idx="1032">
                  <c:v>309.89999999999998</c:v>
                </c:pt>
                <c:pt idx="1033">
                  <c:v>310.2</c:v>
                </c:pt>
                <c:pt idx="1034">
                  <c:v>310.5</c:v>
                </c:pt>
                <c:pt idx="1035">
                  <c:v>310.8</c:v>
                </c:pt>
                <c:pt idx="1036">
                  <c:v>311.10000000000002</c:v>
                </c:pt>
                <c:pt idx="1037">
                  <c:v>311.39999999999998</c:v>
                </c:pt>
                <c:pt idx="1038">
                  <c:v>311.7</c:v>
                </c:pt>
                <c:pt idx="1039">
                  <c:v>312</c:v>
                </c:pt>
                <c:pt idx="1040">
                  <c:v>312.3</c:v>
                </c:pt>
                <c:pt idx="1041">
                  <c:v>312.60000000000002</c:v>
                </c:pt>
                <c:pt idx="1042">
                  <c:v>312.89999999999998</c:v>
                </c:pt>
                <c:pt idx="1043">
                  <c:v>313.2</c:v>
                </c:pt>
                <c:pt idx="1044">
                  <c:v>313.5</c:v>
                </c:pt>
                <c:pt idx="1045">
                  <c:v>313.8</c:v>
                </c:pt>
                <c:pt idx="1046">
                  <c:v>314.10000000000002</c:v>
                </c:pt>
                <c:pt idx="1047">
                  <c:v>314.39999999999998</c:v>
                </c:pt>
                <c:pt idx="1048">
                  <c:v>314.7</c:v>
                </c:pt>
                <c:pt idx="1049">
                  <c:v>315</c:v>
                </c:pt>
                <c:pt idx="1050">
                  <c:v>315.3</c:v>
                </c:pt>
                <c:pt idx="1051">
                  <c:v>315.60000000000002</c:v>
                </c:pt>
                <c:pt idx="1052">
                  <c:v>315.89999999999998</c:v>
                </c:pt>
                <c:pt idx="1053">
                  <c:v>316.2</c:v>
                </c:pt>
                <c:pt idx="1054">
                  <c:v>316.5</c:v>
                </c:pt>
                <c:pt idx="1055">
                  <c:v>316.8</c:v>
                </c:pt>
                <c:pt idx="1056">
                  <c:v>317.10000000000002</c:v>
                </c:pt>
                <c:pt idx="1057">
                  <c:v>317.39999999999998</c:v>
                </c:pt>
                <c:pt idx="1058">
                  <c:v>317.7</c:v>
                </c:pt>
                <c:pt idx="1059">
                  <c:v>318</c:v>
                </c:pt>
                <c:pt idx="1060">
                  <c:v>318.3</c:v>
                </c:pt>
                <c:pt idx="1061">
                  <c:v>318.60000000000002</c:v>
                </c:pt>
                <c:pt idx="1062">
                  <c:v>318.89999999999998</c:v>
                </c:pt>
                <c:pt idx="1063">
                  <c:v>319.2</c:v>
                </c:pt>
                <c:pt idx="1064">
                  <c:v>319.5</c:v>
                </c:pt>
                <c:pt idx="1065">
                  <c:v>319.8</c:v>
                </c:pt>
                <c:pt idx="1066">
                  <c:v>320.10000000000002</c:v>
                </c:pt>
                <c:pt idx="1067">
                  <c:v>320.39999999999998</c:v>
                </c:pt>
                <c:pt idx="1068">
                  <c:v>320.7</c:v>
                </c:pt>
                <c:pt idx="1069">
                  <c:v>321</c:v>
                </c:pt>
                <c:pt idx="1070">
                  <c:v>321.3</c:v>
                </c:pt>
                <c:pt idx="1071">
                  <c:v>321.60000000000002</c:v>
                </c:pt>
                <c:pt idx="1072">
                  <c:v>321.89999999999998</c:v>
                </c:pt>
                <c:pt idx="1073">
                  <c:v>322.2</c:v>
                </c:pt>
                <c:pt idx="1074">
                  <c:v>322.5</c:v>
                </c:pt>
                <c:pt idx="1075">
                  <c:v>322.8</c:v>
                </c:pt>
                <c:pt idx="1076">
                  <c:v>323.10000000000002</c:v>
                </c:pt>
                <c:pt idx="1077">
                  <c:v>323.39999999999998</c:v>
                </c:pt>
                <c:pt idx="1078">
                  <c:v>323.7</c:v>
                </c:pt>
                <c:pt idx="1079">
                  <c:v>324</c:v>
                </c:pt>
                <c:pt idx="1080">
                  <c:v>324.3</c:v>
                </c:pt>
                <c:pt idx="1081">
                  <c:v>324.60000000000002</c:v>
                </c:pt>
                <c:pt idx="1082">
                  <c:v>324.89999999999998</c:v>
                </c:pt>
                <c:pt idx="1083">
                  <c:v>325.2</c:v>
                </c:pt>
                <c:pt idx="1084">
                  <c:v>325.5</c:v>
                </c:pt>
                <c:pt idx="1085">
                  <c:v>325.8</c:v>
                </c:pt>
                <c:pt idx="1086">
                  <c:v>326.10000000000002</c:v>
                </c:pt>
                <c:pt idx="1087">
                  <c:v>326.39999999999998</c:v>
                </c:pt>
                <c:pt idx="1088">
                  <c:v>326.7</c:v>
                </c:pt>
                <c:pt idx="1089">
                  <c:v>327</c:v>
                </c:pt>
                <c:pt idx="1090">
                  <c:v>327.3</c:v>
                </c:pt>
                <c:pt idx="1091">
                  <c:v>327.60000000000002</c:v>
                </c:pt>
                <c:pt idx="1092">
                  <c:v>327.9</c:v>
                </c:pt>
                <c:pt idx="1093">
                  <c:v>328.2</c:v>
                </c:pt>
                <c:pt idx="1094">
                  <c:v>328.5</c:v>
                </c:pt>
                <c:pt idx="1095">
                  <c:v>328.8</c:v>
                </c:pt>
                <c:pt idx="1096">
                  <c:v>329.1</c:v>
                </c:pt>
                <c:pt idx="1097">
                  <c:v>329.4</c:v>
                </c:pt>
                <c:pt idx="1098">
                  <c:v>329.7</c:v>
                </c:pt>
                <c:pt idx="1099">
                  <c:v>330</c:v>
                </c:pt>
                <c:pt idx="1100">
                  <c:v>330.3</c:v>
                </c:pt>
                <c:pt idx="1101">
                  <c:v>330.6</c:v>
                </c:pt>
                <c:pt idx="1102">
                  <c:v>330.9</c:v>
                </c:pt>
                <c:pt idx="1103">
                  <c:v>331.2</c:v>
                </c:pt>
                <c:pt idx="1104">
                  <c:v>331.5</c:v>
                </c:pt>
                <c:pt idx="1105">
                  <c:v>331.8</c:v>
                </c:pt>
                <c:pt idx="1106">
                  <c:v>332.1</c:v>
                </c:pt>
                <c:pt idx="1107">
                  <c:v>332.4</c:v>
                </c:pt>
                <c:pt idx="1108">
                  <c:v>332.7</c:v>
                </c:pt>
                <c:pt idx="1109">
                  <c:v>333</c:v>
                </c:pt>
                <c:pt idx="1110">
                  <c:v>333.3</c:v>
                </c:pt>
                <c:pt idx="1111">
                  <c:v>333.6</c:v>
                </c:pt>
                <c:pt idx="1112">
                  <c:v>333.9</c:v>
                </c:pt>
                <c:pt idx="1113">
                  <c:v>334.2</c:v>
                </c:pt>
                <c:pt idx="1114">
                  <c:v>334.5</c:v>
                </c:pt>
                <c:pt idx="1115">
                  <c:v>334.8</c:v>
                </c:pt>
                <c:pt idx="1116">
                  <c:v>335.1</c:v>
                </c:pt>
                <c:pt idx="1117">
                  <c:v>335.4</c:v>
                </c:pt>
                <c:pt idx="1118">
                  <c:v>335.7</c:v>
                </c:pt>
                <c:pt idx="1119">
                  <c:v>336</c:v>
                </c:pt>
                <c:pt idx="1120">
                  <c:v>336.3</c:v>
                </c:pt>
                <c:pt idx="1121">
                  <c:v>336.6</c:v>
                </c:pt>
                <c:pt idx="1122">
                  <c:v>336.9</c:v>
                </c:pt>
                <c:pt idx="1123">
                  <c:v>337.2</c:v>
                </c:pt>
                <c:pt idx="1124">
                  <c:v>337.5</c:v>
                </c:pt>
                <c:pt idx="1125">
                  <c:v>337.8</c:v>
                </c:pt>
                <c:pt idx="1126">
                  <c:v>338.1</c:v>
                </c:pt>
                <c:pt idx="1127">
                  <c:v>338.4</c:v>
                </c:pt>
                <c:pt idx="1128">
                  <c:v>338.7</c:v>
                </c:pt>
                <c:pt idx="1129">
                  <c:v>339</c:v>
                </c:pt>
                <c:pt idx="1130">
                  <c:v>339.3</c:v>
                </c:pt>
                <c:pt idx="1131">
                  <c:v>339.6</c:v>
                </c:pt>
                <c:pt idx="1132">
                  <c:v>339.9</c:v>
                </c:pt>
                <c:pt idx="1133">
                  <c:v>340.2</c:v>
                </c:pt>
                <c:pt idx="1134">
                  <c:v>340.5</c:v>
                </c:pt>
                <c:pt idx="1135">
                  <c:v>340.8</c:v>
                </c:pt>
                <c:pt idx="1136">
                  <c:v>341.1</c:v>
                </c:pt>
                <c:pt idx="1137">
                  <c:v>341.4</c:v>
                </c:pt>
                <c:pt idx="1138">
                  <c:v>341.7</c:v>
                </c:pt>
                <c:pt idx="1139">
                  <c:v>342</c:v>
                </c:pt>
                <c:pt idx="1140">
                  <c:v>342.3</c:v>
                </c:pt>
                <c:pt idx="1141">
                  <c:v>342.6</c:v>
                </c:pt>
                <c:pt idx="1142">
                  <c:v>342.9</c:v>
                </c:pt>
                <c:pt idx="1143">
                  <c:v>343.2</c:v>
                </c:pt>
                <c:pt idx="1144">
                  <c:v>343.5</c:v>
                </c:pt>
                <c:pt idx="1145">
                  <c:v>343.8</c:v>
                </c:pt>
                <c:pt idx="1146">
                  <c:v>344.1</c:v>
                </c:pt>
                <c:pt idx="1147">
                  <c:v>344.4</c:v>
                </c:pt>
                <c:pt idx="1148">
                  <c:v>344.7</c:v>
                </c:pt>
                <c:pt idx="1149">
                  <c:v>345</c:v>
                </c:pt>
                <c:pt idx="1150">
                  <c:v>345.3</c:v>
                </c:pt>
                <c:pt idx="1151">
                  <c:v>345.6</c:v>
                </c:pt>
                <c:pt idx="1152">
                  <c:v>345.9</c:v>
                </c:pt>
                <c:pt idx="1153">
                  <c:v>346.2</c:v>
                </c:pt>
                <c:pt idx="1154">
                  <c:v>346.5</c:v>
                </c:pt>
                <c:pt idx="1155">
                  <c:v>346.8</c:v>
                </c:pt>
                <c:pt idx="1156">
                  <c:v>347.1</c:v>
                </c:pt>
                <c:pt idx="1157">
                  <c:v>347.4</c:v>
                </c:pt>
                <c:pt idx="1158">
                  <c:v>347.7</c:v>
                </c:pt>
                <c:pt idx="1159">
                  <c:v>348</c:v>
                </c:pt>
                <c:pt idx="1160">
                  <c:v>348.3</c:v>
                </c:pt>
                <c:pt idx="1161">
                  <c:v>348.6</c:v>
                </c:pt>
                <c:pt idx="1162">
                  <c:v>348.9</c:v>
                </c:pt>
                <c:pt idx="1163">
                  <c:v>349.2</c:v>
                </c:pt>
                <c:pt idx="1164">
                  <c:v>349.5</c:v>
                </c:pt>
                <c:pt idx="1165">
                  <c:v>349.8</c:v>
                </c:pt>
                <c:pt idx="1166">
                  <c:v>350.1</c:v>
                </c:pt>
                <c:pt idx="1167">
                  <c:v>350.4</c:v>
                </c:pt>
                <c:pt idx="1168">
                  <c:v>350.7</c:v>
                </c:pt>
                <c:pt idx="1169">
                  <c:v>351</c:v>
                </c:pt>
                <c:pt idx="1170">
                  <c:v>351.3</c:v>
                </c:pt>
                <c:pt idx="1171">
                  <c:v>351.6</c:v>
                </c:pt>
                <c:pt idx="1172">
                  <c:v>351.9</c:v>
                </c:pt>
                <c:pt idx="1173">
                  <c:v>352.2</c:v>
                </c:pt>
                <c:pt idx="1174">
                  <c:v>352.5</c:v>
                </c:pt>
                <c:pt idx="1175">
                  <c:v>352.8</c:v>
                </c:pt>
                <c:pt idx="1176">
                  <c:v>353.1</c:v>
                </c:pt>
                <c:pt idx="1177">
                  <c:v>353.4</c:v>
                </c:pt>
                <c:pt idx="1178">
                  <c:v>353.7</c:v>
                </c:pt>
                <c:pt idx="1179">
                  <c:v>354</c:v>
                </c:pt>
                <c:pt idx="1180">
                  <c:v>354.3</c:v>
                </c:pt>
                <c:pt idx="1181">
                  <c:v>354.6</c:v>
                </c:pt>
                <c:pt idx="1182">
                  <c:v>354.9</c:v>
                </c:pt>
                <c:pt idx="1183">
                  <c:v>355.2</c:v>
                </c:pt>
                <c:pt idx="1184">
                  <c:v>355.5</c:v>
                </c:pt>
                <c:pt idx="1185">
                  <c:v>355.8</c:v>
                </c:pt>
                <c:pt idx="1186">
                  <c:v>356.1</c:v>
                </c:pt>
                <c:pt idx="1187">
                  <c:v>356.4</c:v>
                </c:pt>
                <c:pt idx="1188">
                  <c:v>356.7</c:v>
                </c:pt>
                <c:pt idx="1189">
                  <c:v>357</c:v>
                </c:pt>
                <c:pt idx="1190">
                  <c:v>357.3</c:v>
                </c:pt>
                <c:pt idx="1191">
                  <c:v>357.6</c:v>
                </c:pt>
                <c:pt idx="1192">
                  <c:v>357.9</c:v>
                </c:pt>
                <c:pt idx="1193">
                  <c:v>358.2</c:v>
                </c:pt>
                <c:pt idx="1194">
                  <c:v>358.5</c:v>
                </c:pt>
                <c:pt idx="1195">
                  <c:v>358.8</c:v>
                </c:pt>
                <c:pt idx="1196">
                  <c:v>359.1</c:v>
                </c:pt>
                <c:pt idx="1197">
                  <c:v>359.4</c:v>
                </c:pt>
                <c:pt idx="1198">
                  <c:v>359.7</c:v>
                </c:pt>
                <c:pt idx="1199">
                  <c:v>360</c:v>
                </c:pt>
              </c:numCache>
            </c:numRef>
          </c:xVal>
          <c:yVal>
            <c:numRef>
              <c:f>'Problem 6'!$B$2:$B$1201</c:f>
              <c:numCache>
                <c:formatCode>General</c:formatCode>
                <c:ptCount val="1200"/>
                <c:pt idx="0">
                  <c:v>7.9297262523897132</c:v>
                </c:pt>
                <c:pt idx="1">
                  <c:v>23.651196313992145</c:v>
                </c:pt>
                <c:pt idx="2">
                  <c:v>-2.5759958541572607</c:v>
                </c:pt>
                <c:pt idx="3">
                  <c:v>-9.523520522724187</c:v>
                </c:pt>
                <c:pt idx="4">
                  <c:v>20.631971680541145</c:v>
                </c:pt>
                <c:pt idx="5">
                  <c:v>0.9318734669547194</c:v>
                </c:pt>
                <c:pt idx="6">
                  <c:v>1.4889215389299331</c:v>
                </c:pt>
                <c:pt idx="7">
                  <c:v>-7.9735705127858534</c:v>
                </c:pt>
                <c:pt idx="8">
                  <c:v>-8.5189765615632194</c:v>
                </c:pt>
                <c:pt idx="9">
                  <c:v>-1.2326117057878365</c:v>
                </c:pt>
                <c:pt idx="10">
                  <c:v>-9.7797155334128529</c:v>
                </c:pt>
                <c:pt idx="11">
                  <c:v>-11.484590618023219</c:v>
                </c:pt>
                <c:pt idx="12">
                  <c:v>5.1334867174714001</c:v>
                </c:pt>
                <c:pt idx="13">
                  <c:v>18.050495173058547</c:v>
                </c:pt>
                <c:pt idx="14">
                  <c:v>1.3836915378322803</c:v>
                </c:pt>
                <c:pt idx="15">
                  <c:v>14.380877149198156</c:v>
                </c:pt>
                <c:pt idx="16">
                  <c:v>17.726699368675146</c:v>
                </c:pt>
                <c:pt idx="17">
                  <c:v>-13.712922777655319</c:v>
                </c:pt>
                <c:pt idx="18">
                  <c:v>15.205378551742815</c:v>
                </c:pt>
                <c:pt idx="19">
                  <c:v>23.644225878403351</c:v>
                </c:pt>
                <c:pt idx="20">
                  <c:v>12.897101910386191</c:v>
                </c:pt>
                <c:pt idx="21">
                  <c:v>-7.1271432453510855</c:v>
                </c:pt>
                <c:pt idx="22">
                  <c:v>11.916373157911277</c:v>
                </c:pt>
                <c:pt idx="23">
                  <c:v>24.464103796894982</c:v>
                </c:pt>
                <c:pt idx="24">
                  <c:v>5.0902845448855611</c:v>
                </c:pt>
                <c:pt idx="25">
                  <c:v>18.238431127920951</c:v>
                </c:pt>
                <c:pt idx="26">
                  <c:v>33.762291138448184</c:v>
                </c:pt>
                <c:pt idx="27">
                  <c:v>7.3880528251650048</c:v>
                </c:pt>
                <c:pt idx="28">
                  <c:v>8.2621962655446382</c:v>
                </c:pt>
                <c:pt idx="29">
                  <c:v>9.1577554726636716</c:v>
                </c:pt>
                <c:pt idx="30">
                  <c:v>7.3918553012058954</c:v>
                </c:pt>
                <c:pt idx="31">
                  <c:v>13.853145461030609</c:v>
                </c:pt>
                <c:pt idx="32">
                  <c:v>-9.3520694463581169</c:v>
                </c:pt>
                <c:pt idx="33">
                  <c:v>7.7574709031994047</c:v>
                </c:pt>
                <c:pt idx="34">
                  <c:v>-7.3024548748811036E-2</c:v>
                </c:pt>
                <c:pt idx="35">
                  <c:v>13.987746952688722</c:v>
                </c:pt>
                <c:pt idx="36">
                  <c:v>1.4220206713770551</c:v>
                </c:pt>
                <c:pt idx="37">
                  <c:v>6.8808333149985508</c:v>
                </c:pt>
                <c:pt idx="38">
                  <c:v>-2.2926882026392268</c:v>
                </c:pt>
                <c:pt idx="39">
                  <c:v>16.111117716739997</c:v>
                </c:pt>
                <c:pt idx="40">
                  <c:v>24.74679981497955</c:v>
                </c:pt>
                <c:pt idx="41">
                  <c:v>7.3493408364089658</c:v>
                </c:pt>
                <c:pt idx="42">
                  <c:v>-30.821790912390085</c:v>
                </c:pt>
                <c:pt idx="43">
                  <c:v>-1.2370672552394497</c:v>
                </c:pt>
                <c:pt idx="44">
                  <c:v>9.1855841867151629</c:v>
                </c:pt>
                <c:pt idx="45">
                  <c:v>16.471533202158536</c:v>
                </c:pt>
                <c:pt idx="46">
                  <c:v>24.68570007723465</c:v>
                </c:pt>
                <c:pt idx="47">
                  <c:v>9.9608427718199444</c:v>
                </c:pt>
                <c:pt idx="48">
                  <c:v>6.4969807128167174</c:v>
                </c:pt>
                <c:pt idx="49">
                  <c:v>-4.1467806836079504</c:v>
                </c:pt>
                <c:pt idx="50">
                  <c:v>-10.959086667105016</c:v>
                </c:pt>
                <c:pt idx="51">
                  <c:v>3.5828247479330466</c:v>
                </c:pt>
                <c:pt idx="52">
                  <c:v>-9.305317948951549</c:v>
                </c:pt>
                <c:pt idx="53">
                  <c:v>11.679748801488653</c:v>
                </c:pt>
                <c:pt idx="54">
                  <c:v>2.408635303485287</c:v>
                </c:pt>
                <c:pt idx="55">
                  <c:v>12.73806935720709</c:v>
                </c:pt>
                <c:pt idx="56">
                  <c:v>19.194945451019784</c:v>
                </c:pt>
                <c:pt idx="57">
                  <c:v>29.572618870611116</c:v>
                </c:pt>
                <c:pt idx="58">
                  <c:v>12.753319721196711</c:v>
                </c:pt>
                <c:pt idx="59">
                  <c:v>10.684895686463914</c:v>
                </c:pt>
                <c:pt idx="60">
                  <c:v>13.253034919736338</c:v>
                </c:pt>
                <c:pt idx="61">
                  <c:v>10.98841688131208</c:v>
                </c:pt>
                <c:pt idx="62">
                  <c:v>-14.491995452313017</c:v>
                </c:pt>
                <c:pt idx="63">
                  <c:v>24.862509618048819</c:v>
                </c:pt>
                <c:pt idx="64">
                  <c:v>-23.885889158081646</c:v>
                </c:pt>
                <c:pt idx="65">
                  <c:v>-8.9992378893758129</c:v>
                </c:pt>
                <c:pt idx="66">
                  <c:v>8.1545331963110055</c:v>
                </c:pt>
                <c:pt idx="67">
                  <c:v>9.4130955927871618</c:v>
                </c:pt>
                <c:pt idx="68">
                  <c:v>21.198073486069582</c:v>
                </c:pt>
                <c:pt idx="69">
                  <c:v>-6.3861521976359823</c:v>
                </c:pt>
                <c:pt idx="70">
                  <c:v>8.2228677316351959</c:v>
                </c:pt>
                <c:pt idx="71">
                  <c:v>5.1055490369170657</c:v>
                </c:pt>
                <c:pt idx="72">
                  <c:v>8.0739512358582353</c:v>
                </c:pt>
                <c:pt idx="73">
                  <c:v>29.106578886303254</c:v>
                </c:pt>
                <c:pt idx="74">
                  <c:v>8.6663603663014808</c:v>
                </c:pt>
                <c:pt idx="75">
                  <c:v>10.6779247428411</c:v>
                </c:pt>
                <c:pt idx="76">
                  <c:v>8.4284461277165086</c:v>
                </c:pt>
                <c:pt idx="77">
                  <c:v>14.970372650714285</c:v>
                </c:pt>
                <c:pt idx="78">
                  <c:v>10.573185647514439</c:v>
                </c:pt>
                <c:pt idx="79">
                  <c:v>22.430420845201052</c:v>
                </c:pt>
                <c:pt idx="80">
                  <c:v>18.866159165243218</c:v>
                </c:pt>
                <c:pt idx="81">
                  <c:v>-1.1218296030994805</c:v>
                </c:pt>
                <c:pt idx="82">
                  <c:v>2.0612708273349427</c:v>
                </c:pt>
                <c:pt idx="83">
                  <c:v>-5.3468150928907132</c:v>
                </c:pt>
                <c:pt idx="84">
                  <c:v>12.814172234482619</c:v>
                </c:pt>
                <c:pt idx="85">
                  <c:v>13.299914936478194</c:v>
                </c:pt>
                <c:pt idx="86">
                  <c:v>7.7331772738568283E-2</c:v>
                </c:pt>
                <c:pt idx="87">
                  <c:v>19.928236641481821</c:v>
                </c:pt>
                <c:pt idx="88">
                  <c:v>14.861918724375343</c:v>
                </c:pt>
                <c:pt idx="89">
                  <c:v>-5.344592933362712</c:v>
                </c:pt>
                <c:pt idx="90">
                  <c:v>22.92879843679372</c:v>
                </c:pt>
                <c:pt idx="91">
                  <c:v>25.031769886774853</c:v>
                </c:pt>
                <c:pt idx="92">
                  <c:v>17.295326670135328</c:v>
                </c:pt>
                <c:pt idx="93">
                  <c:v>-8.2152435102691772</c:v>
                </c:pt>
                <c:pt idx="94">
                  <c:v>22.362933502328254</c:v>
                </c:pt>
                <c:pt idx="95">
                  <c:v>-666.32107080105493</c:v>
                </c:pt>
                <c:pt idx="96">
                  <c:v>3.2306852614933308</c:v>
                </c:pt>
                <c:pt idx="97">
                  <c:v>-3.5241643319787466</c:v>
                </c:pt>
                <c:pt idx="98">
                  <c:v>12.895367585787088</c:v>
                </c:pt>
                <c:pt idx="99">
                  <c:v>9.8879627246023762</c:v>
                </c:pt>
                <c:pt idx="100">
                  <c:v>11.192109041613385</c:v>
                </c:pt>
                <c:pt idx="101">
                  <c:v>-5.8351291665207103</c:v>
                </c:pt>
                <c:pt idx="102">
                  <c:v>12.68432546557727</c:v>
                </c:pt>
                <c:pt idx="103">
                  <c:v>20.174946221651116</c:v>
                </c:pt>
                <c:pt idx="104">
                  <c:v>11.957748555397298</c:v>
                </c:pt>
                <c:pt idx="105">
                  <c:v>18.426648723328633</c:v>
                </c:pt>
                <c:pt idx="106">
                  <c:v>-10.271567822955642</c:v>
                </c:pt>
                <c:pt idx="107">
                  <c:v>11.557337497164601</c:v>
                </c:pt>
                <c:pt idx="108">
                  <c:v>9.1652138921431821</c:v>
                </c:pt>
                <c:pt idx="109">
                  <c:v>-3.2861707801868443</c:v>
                </c:pt>
                <c:pt idx="110">
                  <c:v>6.103616756063948</c:v>
                </c:pt>
                <c:pt idx="111">
                  <c:v>-5.3268503595970769</c:v>
                </c:pt>
                <c:pt idx="112">
                  <c:v>22.744941211628255</c:v>
                </c:pt>
                <c:pt idx="113">
                  <c:v>1.9251889886658793</c:v>
                </c:pt>
                <c:pt idx="114">
                  <c:v>7.9714856558546714</c:v>
                </c:pt>
                <c:pt idx="115">
                  <c:v>4.8835634715052763</c:v>
                </c:pt>
                <c:pt idx="116">
                  <c:v>5.9881297618603497</c:v>
                </c:pt>
                <c:pt idx="117">
                  <c:v>10.273586259121561</c:v>
                </c:pt>
                <c:pt idx="118">
                  <c:v>6.1234468926068466</c:v>
                </c:pt>
                <c:pt idx="119">
                  <c:v>-3.0864267591210108</c:v>
                </c:pt>
                <c:pt idx="120">
                  <c:v>4.8832335448109827</c:v>
                </c:pt>
                <c:pt idx="121">
                  <c:v>-3.6833948929300426</c:v>
                </c:pt>
                <c:pt idx="122">
                  <c:v>18.03504258088477</c:v>
                </c:pt>
                <c:pt idx="123">
                  <c:v>44.672886097154617</c:v>
                </c:pt>
                <c:pt idx="124">
                  <c:v>17.382338394120765</c:v>
                </c:pt>
                <c:pt idx="125">
                  <c:v>4.3909435901813492</c:v>
                </c:pt>
                <c:pt idx="126">
                  <c:v>10.784987241292944</c:v>
                </c:pt>
                <c:pt idx="127">
                  <c:v>29.778024315767258</c:v>
                </c:pt>
                <c:pt idx="128">
                  <c:v>11.552214581360065</c:v>
                </c:pt>
                <c:pt idx="129">
                  <c:v>16.640117432549655</c:v>
                </c:pt>
                <c:pt idx="130">
                  <c:v>11.801821397921737</c:v>
                </c:pt>
                <c:pt idx="131">
                  <c:v>23.26257774113629</c:v>
                </c:pt>
                <c:pt idx="132">
                  <c:v>20.287401891364951</c:v>
                </c:pt>
                <c:pt idx="133">
                  <c:v>35.897819885778063</c:v>
                </c:pt>
                <c:pt idx="134">
                  <c:v>2.0585021578559921</c:v>
                </c:pt>
                <c:pt idx="135">
                  <c:v>7.9564284854415526</c:v>
                </c:pt>
                <c:pt idx="136">
                  <c:v>5.4495282622231489</c:v>
                </c:pt>
                <c:pt idx="137">
                  <c:v>23.527878803442093</c:v>
                </c:pt>
                <c:pt idx="138">
                  <c:v>1.6351074269142263</c:v>
                </c:pt>
                <c:pt idx="139">
                  <c:v>1.1548582063816575</c:v>
                </c:pt>
                <c:pt idx="140">
                  <c:v>14.32784914528181</c:v>
                </c:pt>
                <c:pt idx="141">
                  <c:v>12.589986118875224</c:v>
                </c:pt>
                <c:pt idx="142">
                  <c:v>-4.1469552132625438</c:v>
                </c:pt>
                <c:pt idx="143">
                  <c:v>-2.1855974839859069</c:v>
                </c:pt>
                <c:pt idx="144">
                  <c:v>-2.5604851019107748</c:v>
                </c:pt>
                <c:pt idx="145">
                  <c:v>32.347969648942261</c:v>
                </c:pt>
                <c:pt idx="146">
                  <c:v>31.845926352544293</c:v>
                </c:pt>
                <c:pt idx="147">
                  <c:v>25.876482240531523</c:v>
                </c:pt>
                <c:pt idx="148">
                  <c:v>29.419755595148157</c:v>
                </c:pt>
                <c:pt idx="149">
                  <c:v>8.4289343607879115</c:v>
                </c:pt>
                <c:pt idx="150">
                  <c:v>9.0176569968175251</c:v>
                </c:pt>
                <c:pt idx="151">
                  <c:v>26.582557367647155</c:v>
                </c:pt>
                <c:pt idx="152">
                  <c:v>7.0043580460883916</c:v>
                </c:pt>
                <c:pt idx="153">
                  <c:v>2.4286968156346269</c:v>
                </c:pt>
                <c:pt idx="154">
                  <c:v>14.447072177600319</c:v>
                </c:pt>
                <c:pt idx="155">
                  <c:v>11.605787879924414</c:v>
                </c:pt>
                <c:pt idx="156">
                  <c:v>14.303338791060344</c:v>
                </c:pt>
                <c:pt idx="157">
                  <c:v>12.48700070605495</c:v>
                </c:pt>
                <c:pt idx="158">
                  <c:v>9.0895663094143639</c:v>
                </c:pt>
                <c:pt idx="159">
                  <c:v>7.6961050564659264</c:v>
                </c:pt>
                <c:pt idx="160">
                  <c:v>10.552199113298698</c:v>
                </c:pt>
                <c:pt idx="161">
                  <c:v>15.115751086109508</c:v>
                </c:pt>
                <c:pt idx="162">
                  <c:v>25.456931958057424</c:v>
                </c:pt>
                <c:pt idx="163">
                  <c:v>33.008588313616464</c:v>
                </c:pt>
                <c:pt idx="164">
                  <c:v>-2.5963146551926073</c:v>
                </c:pt>
                <c:pt idx="165">
                  <c:v>20.783429380844254</c:v>
                </c:pt>
                <c:pt idx="166">
                  <c:v>29.20318167332826</c:v>
                </c:pt>
                <c:pt idx="167">
                  <c:v>23.497089171758542</c:v>
                </c:pt>
                <c:pt idx="168">
                  <c:v>12.262228400308828</c:v>
                </c:pt>
                <c:pt idx="169">
                  <c:v>5.2544234621416592</c:v>
                </c:pt>
                <c:pt idx="170">
                  <c:v>9.7972656849895223</c:v>
                </c:pt>
                <c:pt idx="171">
                  <c:v>10.259129933600319</c:v>
                </c:pt>
                <c:pt idx="172">
                  <c:v>-9.2971730852485397</c:v>
                </c:pt>
                <c:pt idx="173">
                  <c:v>7.074486281103546</c:v>
                </c:pt>
                <c:pt idx="174">
                  <c:v>15.338282329566105</c:v>
                </c:pt>
                <c:pt idx="175">
                  <c:v>5.8990578059672618</c:v>
                </c:pt>
                <c:pt idx="176">
                  <c:v>21.748974385902393</c:v>
                </c:pt>
                <c:pt idx="177">
                  <c:v>14.626360871014027</c:v>
                </c:pt>
                <c:pt idx="178">
                  <c:v>5.3935554422406611</c:v>
                </c:pt>
                <c:pt idx="179">
                  <c:v>16.122628925450755</c:v>
                </c:pt>
                <c:pt idx="180">
                  <c:v>14.651202400062108</c:v>
                </c:pt>
                <c:pt idx="181">
                  <c:v>2.8409633264951619</c:v>
                </c:pt>
                <c:pt idx="182">
                  <c:v>14.804949496428556</c:v>
                </c:pt>
                <c:pt idx="183">
                  <c:v>11.353932549885448</c:v>
                </c:pt>
                <c:pt idx="184">
                  <c:v>4.4461382704056618</c:v>
                </c:pt>
                <c:pt idx="185">
                  <c:v>-7.9656725074537036</c:v>
                </c:pt>
                <c:pt idx="186">
                  <c:v>29.880791780097731</c:v>
                </c:pt>
                <c:pt idx="187">
                  <c:v>33.835314787872363</c:v>
                </c:pt>
                <c:pt idx="188">
                  <c:v>-12.325899334266703</c:v>
                </c:pt>
                <c:pt idx="189">
                  <c:v>4.9097582586546302</c:v>
                </c:pt>
                <c:pt idx="190">
                  <c:v>9.7169251371900511</c:v>
                </c:pt>
                <c:pt idx="191">
                  <c:v>20.875153675820748</c:v>
                </c:pt>
                <c:pt idx="192">
                  <c:v>27.676366716664326</c:v>
                </c:pt>
                <c:pt idx="193">
                  <c:v>10.575800328327903</c:v>
                </c:pt>
                <c:pt idx="194">
                  <c:v>13.217212638306567</c:v>
                </c:pt>
                <c:pt idx="195">
                  <c:v>13.797315602205497</c:v>
                </c:pt>
                <c:pt idx="196">
                  <c:v>20.161052366771692</c:v>
                </c:pt>
                <c:pt idx="197">
                  <c:v>28.714317189902694</c:v>
                </c:pt>
                <c:pt idx="198">
                  <c:v>27.251457636569043</c:v>
                </c:pt>
                <c:pt idx="199">
                  <c:v>18.366215321800741</c:v>
                </c:pt>
                <c:pt idx="200">
                  <c:v>22.728342736910264</c:v>
                </c:pt>
                <c:pt idx="201">
                  <c:v>26.356457002754944</c:v>
                </c:pt>
                <c:pt idx="202">
                  <c:v>19.066217641098085</c:v>
                </c:pt>
                <c:pt idx="203">
                  <c:v>30.360211215656598</c:v>
                </c:pt>
                <c:pt idx="204">
                  <c:v>18.073563373328046</c:v>
                </c:pt>
                <c:pt idx="205">
                  <c:v>25.769692944094484</c:v>
                </c:pt>
                <c:pt idx="206">
                  <c:v>3.7078353808132967</c:v>
                </c:pt>
                <c:pt idx="207">
                  <c:v>6.8133644094944312</c:v>
                </c:pt>
                <c:pt idx="208">
                  <c:v>46.548297826060562</c:v>
                </c:pt>
                <c:pt idx="209">
                  <c:v>8.5103751762272868</c:v>
                </c:pt>
                <c:pt idx="210">
                  <c:v>22.026269654899792</c:v>
                </c:pt>
                <c:pt idx="211">
                  <c:v>6.124132662773464</c:v>
                </c:pt>
                <c:pt idx="212">
                  <c:v>1.1551779153434971</c:v>
                </c:pt>
                <c:pt idx="213">
                  <c:v>-2.073002018456668</c:v>
                </c:pt>
                <c:pt idx="214">
                  <c:v>3.3135818572648645</c:v>
                </c:pt>
                <c:pt idx="215">
                  <c:v>28.632801344181399</c:v>
                </c:pt>
                <c:pt idx="216">
                  <c:v>23.706597533434831</c:v>
                </c:pt>
                <c:pt idx="217">
                  <c:v>11.050363411979827</c:v>
                </c:pt>
                <c:pt idx="218">
                  <c:v>24.561565941551908</c:v>
                </c:pt>
                <c:pt idx="219">
                  <c:v>22.050535211074891</c:v>
                </c:pt>
                <c:pt idx="220">
                  <c:v>0.25873921767336405</c:v>
                </c:pt>
                <c:pt idx="221">
                  <c:v>21.982016658122916</c:v>
                </c:pt>
                <c:pt idx="222">
                  <c:v>28.505390374482111</c:v>
                </c:pt>
                <c:pt idx="223">
                  <c:v>27.543871752762414</c:v>
                </c:pt>
                <c:pt idx="224">
                  <c:v>7.1924966686529004</c:v>
                </c:pt>
                <c:pt idx="225">
                  <c:v>15.896455999402841</c:v>
                </c:pt>
                <c:pt idx="226">
                  <c:v>20.013987476732588</c:v>
                </c:pt>
                <c:pt idx="227">
                  <c:v>14.369458580542899</c:v>
                </c:pt>
                <c:pt idx="228">
                  <c:v>9.9321598334675532</c:v>
                </c:pt>
                <c:pt idx="229">
                  <c:v>19.617081098320917</c:v>
                </c:pt>
                <c:pt idx="230">
                  <c:v>19.057823222549047</c:v>
                </c:pt>
                <c:pt idx="231">
                  <c:v>31.88427426637093</c:v>
                </c:pt>
                <c:pt idx="232">
                  <c:v>21.005534082595695</c:v>
                </c:pt>
                <c:pt idx="233">
                  <c:v>25.591320095671108</c:v>
                </c:pt>
                <c:pt idx="234">
                  <c:v>25.314463432358316</c:v>
                </c:pt>
                <c:pt idx="235">
                  <c:v>-9.7547879117190348</c:v>
                </c:pt>
                <c:pt idx="236">
                  <c:v>23.312818751110157</c:v>
                </c:pt>
                <c:pt idx="237">
                  <c:v>20.968840435164179</c:v>
                </c:pt>
                <c:pt idx="238">
                  <c:v>16.832578409974268</c:v>
                </c:pt>
                <c:pt idx="239">
                  <c:v>14.09413477350742</c:v>
                </c:pt>
                <c:pt idx="240">
                  <c:v>29.044816368677392</c:v>
                </c:pt>
                <c:pt idx="241">
                  <c:v>49.404631397140562</c:v>
                </c:pt>
                <c:pt idx="242">
                  <c:v>31.350870442420302</c:v>
                </c:pt>
                <c:pt idx="243">
                  <c:v>13.196489338785844</c:v>
                </c:pt>
                <c:pt idx="244">
                  <c:v>21.418059125267408</c:v>
                </c:pt>
                <c:pt idx="245">
                  <c:v>43.072275716844999</c:v>
                </c:pt>
                <c:pt idx="246">
                  <c:v>15.131785813570351</c:v>
                </c:pt>
                <c:pt idx="247">
                  <c:v>23.004041728835567</c:v>
                </c:pt>
                <c:pt idx="248">
                  <c:v>38.003227567303298</c:v>
                </c:pt>
                <c:pt idx="249">
                  <c:v>32.326337419982337</c:v>
                </c:pt>
                <c:pt idx="250">
                  <c:v>19.171441392510665</c:v>
                </c:pt>
                <c:pt idx="251">
                  <c:v>12.829492391876938</c:v>
                </c:pt>
                <c:pt idx="252">
                  <c:v>36.571751030249935</c:v>
                </c:pt>
                <c:pt idx="253">
                  <c:v>21.828929655730153</c:v>
                </c:pt>
                <c:pt idx="254">
                  <c:v>36.495816152329397</c:v>
                </c:pt>
                <c:pt idx="255">
                  <c:v>19.687651929877884</c:v>
                </c:pt>
                <c:pt idx="256">
                  <c:v>49.238937400243572</c:v>
                </c:pt>
                <c:pt idx="257">
                  <c:v>26.966752116807953</c:v>
                </c:pt>
                <c:pt idx="258">
                  <c:v>25.594053324525945</c:v>
                </c:pt>
                <c:pt idx="259">
                  <c:v>25.226599334139401</c:v>
                </c:pt>
                <c:pt idx="260">
                  <c:v>23.813219918887143</c:v>
                </c:pt>
                <c:pt idx="261">
                  <c:v>7.9036423707034338</c:v>
                </c:pt>
                <c:pt idx="262">
                  <c:v>27.007306431951392</c:v>
                </c:pt>
                <c:pt idx="263">
                  <c:v>2.5092437556351044</c:v>
                </c:pt>
                <c:pt idx="264">
                  <c:v>2.4907237670846349</c:v>
                </c:pt>
                <c:pt idx="265">
                  <c:v>22.227142340500986</c:v>
                </c:pt>
                <c:pt idx="266">
                  <c:v>10.420773437834303</c:v>
                </c:pt>
                <c:pt idx="267">
                  <c:v>21.098579086102276</c:v>
                </c:pt>
                <c:pt idx="268">
                  <c:v>44.347646162238568</c:v>
                </c:pt>
                <c:pt idx="269">
                  <c:v>18.898572820714694</c:v>
                </c:pt>
                <c:pt idx="270">
                  <c:v>30.817864933786627</c:v>
                </c:pt>
                <c:pt idx="271">
                  <c:v>9.7634382328202669</c:v>
                </c:pt>
                <c:pt idx="272">
                  <c:v>26.980833198260704</c:v>
                </c:pt>
                <c:pt idx="273">
                  <c:v>7.2220285979305388</c:v>
                </c:pt>
                <c:pt idx="274">
                  <c:v>35.38960817717377</c:v>
                </c:pt>
                <c:pt idx="275">
                  <c:v>12.079706869007902</c:v>
                </c:pt>
                <c:pt idx="276">
                  <c:v>17.070204795265678</c:v>
                </c:pt>
                <c:pt idx="277">
                  <c:v>20.281263215243722</c:v>
                </c:pt>
                <c:pt idx="278">
                  <c:v>29.670898675227523</c:v>
                </c:pt>
                <c:pt idx="279">
                  <c:v>12.364379061599836</c:v>
                </c:pt>
                <c:pt idx="280">
                  <c:v>24.996462839994191</c:v>
                </c:pt>
                <c:pt idx="281">
                  <c:v>9.0021576813195026</c:v>
                </c:pt>
                <c:pt idx="282">
                  <c:v>24.00466480773034</c:v>
                </c:pt>
                <c:pt idx="283">
                  <c:v>10.455939250355874</c:v>
                </c:pt>
                <c:pt idx="284">
                  <c:v>19.896388058206526</c:v>
                </c:pt>
                <c:pt idx="285">
                  <c:v>29.944159330660405</c:v>
                </c:pt>
                <c:pt idx="286">
                  <c:v>19.391742299902717</c:v>
                </c:pt>
                <c:pt idx="287">
                  <c:v>18.153549215731665</c:v>
                </c:pt>
                <c:pt idx="288">
                  <c:v>15.866535512952158</c:v>
                </c:pt>
                <c:pt idx="289">
                  <c:v>19.744623421602359</c:v>
                </c:pt>
                <c:pt idx="290">
                  <c:v>2.9356732827648067</c:v>
                </c:pt>
                <c:pt idx="291">
                  <c:v>19.358498172467037</c:v>
                </c:pt>
                <c:pt idx="292">
                  <c:v>6.9056313385661738</c:v>
                </c:pt>
                <c:pt idx="293">
                  <c:v>33.272651830323504</c:v>
                </c:pt>
                <c:pt idx="294">
                  <c:v>33.985970027620809</c:v>
                </c:pt>
                <c:pt idx="295">
                  <c:v>30.076242976369631</c:v>
                </c:pt>
                <c:pt idx="296">
                  <c:v>21.754420792533004</c:v>
                </c:pt>
                <c:pt idx="297">
                  <c:v>49.819037286278537</c:v>
                </c:pt>
                <c:pt idx="298">
                  <c:v>31.598562005111212</c:v>
                </c:pt>
                <c:pt idx="299">
                  <c:v>30.276577123766437</c:v>
                </c:pt>
                <c:pt idx="300">
                  <c:v>4.7328882284864378</c:v>
                </c:pt>
                <c:pt idx="301">
                  <c:v>30.557907419162873</c:v>
                </c:pt>
                <c:pt idx="302">
                  <c:v>40.336028864092711</c:v>
                </c:pt>
                <c:pt idx="303">
                  <c:v>33.78874409208214</c:v>
                </c:pt>
                <c:pt idx="304">
                  <c:v>2.3081346194887722</c:v>
                </c:pt>
                <c:pt idx="305">
                  <c:v>29.012401996184405</c:v>
                </c:pt>
                <c:pt idx="306">
                  <c:v>27.650421302614358</c:v>
                </c:pt>
                <c:pt idx="307">
                  <c:v>40.840713786982775</c:v>
                </c:pt>
                <c:pt idx="308">
                  <c:v>35.908122857855304</c:v>
                </c:pt>
                <c:pt idx="309">
                  <c:v>24.137588543126341</c:v>
                </c:pt>
                <c:pt idx="310">
                  <c:v>7.8257741695946699</c:v>
                </c:pt>
                <c:pt idx="311">
                  <c:v>30.311526396426565</c:v>
                </c:pt>
                <c:pt idx="312">
                  <c:v>26.786963104856742</c:v>
                </c:pt>
                <c:pt idx="313">
                  <c:v>34.572982662444275</c:v>
                </c:pt>
                <c:pt idx="314">
                  <c:v>19.051685801406474</c:v>
                </c:pt>
                <c:pt idx="315">
                  <c:v>33.472784141516442</c:v>
                </c:pt>
                <c:pt idx="316">
                  <c:v>18.380557151553162</c:v>
                </c:pt>
                <c:pt idx="317">
                  <c:v>8.6966868893389062</c:v>
                </c:pt>
                <c:pt idx="318">
                  <c:v>47.335280430543641</c:v>
                </c:pt>
                <c:pt idx="319">
                  <c:v>19.085739517244193</c:v>
                </c:pt>
                <c:pt idx="320">
                  <c:v>18.892637112692846</c:v>
                </c:pt>
                <c:pt idx="321">
                  <c:v>31.177090418880837</c:v>
                </c:pt>
                <c:pt idx="322">
                  <c:v>17.093209757748568</c:v>
                </c:pt>
                <c:pt idx="323">
                  <c:v>31.296691437923979</c:v>
                </c:pt>
                <c:pt idx="324">
                  <c:v>18.349318071714681</c:v>
                </c:pt>
                <c:pt idx="325">
                  <c:v>30.39381512256714</c:v>
                </c:pt>
                <c:pt idx="326">
                  <c:v>27.962839337295936</c:v>
                </c:pt>
                <c:pt idx="327">
                  <c:v>27.797997863493244</c:v>
                </c:pt>
                <c:pt idx="328">
                  <c:v>30.300813138490174</c:v>
                </c:pt>
                <c:pt idx="329">
                  <c:v>32.906855387786017</c:v>
                </c:pt>
                <c:pt idx="330">
                  <c:v>27.362430146923863</c:v>
                </c:pt>
                <c:pt idx="331">
                  <c:v>10.501488514138874</c:v>
                </c:pt>
                <c:pt idx="332">
                  <c:v>32.728326926660117</c:v>
                </c:pt>
                <c:pt idx="333">
                  <c:v>-0.32471654366485581</c:v>
                </c:pt>
                <c:pt idx="334">
                  <c:v>38.828481805846074</c:v>
                </c:pt>
                <c:pt idx="335">
                  <c:v>47.893259936644107</c:v>
                </c:pt>
                <c:pt idx="336">
                  <c:v>21.779349562882313</c:v>
                </c:pt>
                <c:pt idx="337">
                  <c:v>46.288957952059675</c:v>
                </c:pt>
                <c:pt idx="338">
                  <c:v>46.106486097449206</c:v>
                </c:pt>
                <c:pt idx="339">
                  <c:v>19.98416372048268</c:v>
                </c:pt>
                <c:pt idx="340">
                  <c:v>22.551781346066825</c:v>
                </c:pt>
                <c:pt idx="341">
                  <c:v>20.872707911906137</c:v>
                </c:pt>
                <c:pt idx="342">
                  <c:v>40.519863268965338</c:v>
                </c:pt>
                <c:pt idx="343">
                  <c:v>25.022324492038948</c:v>
                </c:pt>
                <c:pt idx="344">
                  <c:v>20.85081560218098</c:v>
                </c:pt>
                <c:pt idx="345">
                  <c:v>30.431585301804681</c:v>
                </c:pt>
                <c:pt idx="346">
                  <c:v>23.034260666355504</c:v>
                </c:pt>
                <c:pt idx="347">
                  <c:v>10.773172456603511</c:v>
                </c:pt>
                <c:pt idx="348">
                  <c:v>40.120564838513744</c:v>
                </c:pt>
                <c:pt idx="349">
                  <c:v>42.150543877156174</c:v>
                </c:pt>
                <c:pt idx="350">
                  <c:v>16.47160598324681</c:v>
                </c:pt>
                <c:pt idx="351">
                  <c:v>22.710013464201882</c:v>
                </c:pt>
                <c:pt idx="352">
                  <c:v>21.612816615656268</c:v>
                </c:pt>
                <c:pt idx="353">
                  <c:v>24.698729472873968</c:v>
                </c:pt>
                <c:pt idx="354">
                  <c:v>21.670316407775793</c:v>
                </c:pt>
                <c:pt idx="355">
                  <c:v>9.6316815367810769</c:v>
                </c:pt>
                <c:pt idx="356">
                  <c:v>40.076765201657707</c:v>
                </c:pt>
                <c:pt idx="357">
                  <c:v>21.953204173757854</c:v>
                </c:pt>
                <c:pt idx="358">
                  <c:v>12.281151225657577</c:v>
                </c:pt>
                <c:pt idx="359">
                  <c:v>37.69814081387355</c:v>
                </c:pt>
                <c:pt idx="360">
                  <c:v>29.015414532082378</c:v>
                </c:pt>
                <c:pt idx="361">
                  <c:v>16.077742987569778</c:v>
                </c:pt>
                <c:pt idx="362">
                  <c:v>35.178820927885113</c:v>
                </c:pt>
                <c:pt idx="363">
                  <c:v>31.021808696129835</c:v>
                </c:pt>
                <c:pt idx="364">
                  <c:v>60.590886859658674</c:v>
                </c:pt>
                <c:pt idx="365">
                  <c:v>21.498571123631042</c:v>
                </c:pt>
                <c:pt idx="366">
                  <c:v>13.216103243407442</c:v>
                </c:pt>
                <c:pt idx="367">
                  <c:v>49.381166699954676</c:v>
                </c:pt>
                <c:pt idx="368">
                  <c:v>22.011738065433065</c:v>
                </c:pt>
                <c:pt idx="369">
                  <c:v>25.904768399958055</c:v>
                </c:pt>
                <c:pt idx="370">
                  <c:v>43.291367265778973</c:v>
                </c:pt>
                <c:pt idx="371">
                  <c:v>6.2857135967609103</c:v>
                </c:pt>
                <c:pt idx="372">
                  <c:v>30.18161769291304</c:v>
                </c:pt>
                <c:pt idx="373">
                  <c:v>34.752703668957267</c:v>
                </c:pt>
                <c:pt idx="374">
                  <c:v>58.951845203949212</c:v>
                </c:pt>
                <c:pt idx="375">
                  <c:v>19.396227100559848</c:v>
                </c:pt>
                <c:pt idx="376">
                  <c:v>34.229997379486655</c:v>
                </c:pt>
                <c:pt idx="377">
                  <c:v>39.693121285692513</c:v>
                </c:pt>
                <c:pt idx="378">
                  <c:v>14.343433306936044</c:v>
                </c:pt>
                <c:pt idx="379">
                  <c:v>36.401924322479857</c:v>
                </c:pt>
                <c:pt idx="380">
                  <c:v>38.808835416951652</c:v>
                </c:pt>
                <c:pt idx="381">
                  <c:v>37.695939167452941</c:v>
                </c:pt>
                <c:pt idx="382">
                  <c:v>33.566801623174385</c:v>
                </c:pt>
                <c:pt idx="383">
                  <c:v>6.2214999331423151</c:v>
                </c:pt>
                <c:pt idx="384">
                  <c:v>25.775000339487896</c:v>
                </c:pt>
                <c:pt idx="385">
                  <c:v>31.597573778098429</c:v>
                </c:pt>
                <c:pt idx="386">
                  <c:v>42.648324656257614</c:v>
                </c:pt>
                <c:pt idx="387">
                  <c:v>15.685282742578847</c:v>
                </c:pt>
                <c:pt idx="388">
                  <c:v>62.19409963448328</c:v>
                </c:pt>
                <c:pt idx="389">
                  <c:v>35.032692153409897</c:v>
                </c:pt>
                <c:pt idx="390">
                  <c:v>29.955360580970108</c:v>
                </c:pt>
                <c:pt idx="391">
                  <c:v>30.71265192522187</c:v>
                </c:pt>
                <c:pt idx="392">
                  <c:v>34.072108026394496</c:v>
                </c:pt>
                <c:pt idx="393">
                  <c:v>15.282194928282149</c:v>
                </c:pt>
                <c:pt idx="394">
                  <c:v>14.979530655568581</c:v>
                </c:pt>
                <c:pt idx="395">
                  <c:v>41.477510499188014</c:v>
                </c:pt>
                <c:pt idx="396">
                  <c:v>50.382469980581646</c:v>
                </c:pt>
                <c:pt idx="397">
                  <c:v>33.676540735488516</c:v>
                </c:pt>
                <c:pt idx="398">
                  <c:v>28.293949100140033</c:v>
                </c:pt>
                <c:pt idx="399">
                  <c:v>20.722351120038347</c:v>
                </c:pt>
                <c:pt idx="400">
                  <c:v>38.431667126641798</c:v>
                </c:pt>
                <c:pt idx="401">
                  <c:v>27.589763422817384</c:v>
                </c:pt>
                <c:pt idx="402">
                  <c:v>36.940195592714296</c:v>
                </c:pt>
                <c:pt idx="403">
                  <c:v>40.387153976937881</c:v>
                </c:pt>
                <c:pt idx="404">
                  <c:v>26.523355665894766</c:v>
                </c:pt>
                <c:pt idx="405">
                  <c:v>27.565049509710907</c:v>
                </c:pt>
                <c:pt idx="406">
                  <c:v>27.071039513795849</c:v>
                </c:pt>
                <c:pt idx="407">
                  <c:v>49.635685251182522</c:v>
                </c:pt>
                <c:pt idx="408">
                  <c:v>35.436669002574298</c:v>
                </c:pt>
                <c:pt idx="409">
                  <c:v>24.799989038364622</c:v>
                </c:pt>
                <c:pt idx="410">
                  <c:v>52.210867891979518</c:v>
                </c:pt>
                <c:pt idx="411">
                  <c:v>34.746699916708017</c:v>
                </c:pt>
                <c:pt idx="412">
                  <c:v>45.752218529629886</c:v>
                </c:pt>
                <c:pt idx="413">
                  <c:v>23.387779846063673</c:v>
                </c:pt>
                <c:pt idx="414">
                  <c:v>10.166605759500751</c:v>
                </c:pt>
                <c:pt idx="415">
                  <c:v>43.678977245174181</c:v>
                </c:pt>
                <c:pt idx="416">
                  <c:v>32.035958573981937</c:v>
                </c:pt>
                <c:pt idx="417">
                  <c:v>45.328348490341455</c:v>
                </c:pt>
                <c:pt idx="418">
                  <c:v>33.724768354130731</c:v>
                </c:pt>
                <c:pt idx="419">
                  <c:v>40.039864014307753</c:v>
                </c:pt>
                <c:pt idx="420">
                  <c:v>22.618946343721646</c:v>
                </c:pt>
                <c:pt idx="421">
                  <c:v>33.02126645449485</c:v>
                </c:pt>
                <c:pt idx="422">
                  <c:v>28.021968339483077</c:v>
                </c:pt>
                <c:pt idx="423">
                  <c:v>21.525332266536349</c:v>
                </c:pt>
                <c:pt idx="424">
                  <c:v>37.79747372234489</c:v>
                </c:pt>
                <c:pt idx="425">
                  <c:v>2.9234681258568145</c:v>
                </c:pt>
                <c:pt idx="426">
                  <c:v>27.163513399761317</c:v>
                </c:pt>
                <c:pt idx="427">
                  <c:v>41.776310621750724</c:v>
                </c:pt>
                <c:pt idx="428">
                  <c:v>57.854661190711013</c:v>
                </c:pt>
                <c:pt idx="429">
                  <c:v>47.661542893334648</c:v>
                </c:pt>
                <c:pt idx="430">
                  <c:v>48.037932223601587</c:v>
                </c:pt>
                <c:pt idx="431">
                  <c:v>28.564480586181787</c:v>
                </c:pt>
                <c:pt idx="432">
                  <c:v>20.926800104890553</c:v>
                </c:pt>
                <c:pt idx="433">
                  <c:v>49.766849582673885</c:v>
                </c:pt>
                <c:pt idx="434">
                  <c:v>12.865027052446315</c:v>
                </c:pt>
                <c:pt idx="435">
                  <c:v>42.357729231518924</c:v>
                </c:pt>
                <c:pt idx="436">
                  <c:v>24.673921191653015</c:v>
                </c:pt>
                <c:pt idx="437">
                  <c:v>68.175743050723923</c:v>
                </c:pt>
                <c:pt idx="438">
                  <c:v>31.15370016845165</c:v>
                </c:pt>
                <c:pt idx="439">
                  <c:v>27.395742202444236</c:v>
                </c:pt>
                <c:pt idx="440">
                  <c:v>41.416374402127751</c:v>
                </c:pt>
                <c:pt idx="441">
                  <c:v>15.374733135087549</c:v>
                </c:pt>
                <c:pt idx="442">
                  <c:v>33.037313983761358</c:v>
                </c:pt>
                <c:pt idx="443">
                  <c:v>50.546730519137711</c:v>
                </c:pt>
                <c:pt idx="444">
                  <c:v>25.82032653982656</c:v>
                </c:pt>
                <c:pt idx="445">
                  <c:v>34.854580533795435</c:v>
                </c:pt>
                <c:pt idx="446">
                  <c:v>30.809295922902045</c:v>
                </c:pt>
                <c:pt idx="447">
                  <c:v>15.539339553537154</c:v>
                </c:pt>
                <c:pt idx="448">
                  <c:v>51.318075518309684</c:v>
                </c:pt>
                <c:pt idx="449">
                  <c:v>48.734481520438521</c:v>
                </c:pt>
                <c:pt idx="450">
                  <c:v>38.440458455975865</c:v>
                </c:pt>
                <c:pt idx="451">
                  <c:v>52.977568713747488</c:v>
                </c:pt>
                <c:pt idx="452">
                  <c:v>45.433795669980114</c:v>
                </c:pt>
                <c:pt idx="453">
                  <c:v>51.404984233324051</c:v>
                </c:pt>
                <c:pt idx="454">
                  <c:v>21.396887164182285</c:v>
                </c:pt>
                <c:pt idx="455">
                  <c:v>32.382105229238469</c:v>
                </c:pt>
                <c:pt idx="456">
                  <c:v>41.665687419579214</c:v>
                </c:pt>
                <c:pt idx="457">
                  <c:v>39.466056538314291</c:v>
                </c:pt>
                <c:pt idx="458">
                  <c:v>36.212476161590452</c:v>
                </c:pt>
                <c:pt idx="459">
                  <c:v>39.350132157540251</c:v>
                </c:pt>
                <c:pt idx="460">
                  <c:v>-158.11471654583818</c:v>
                </c:pt>
                <c:pt idx="461">
                  <c:v>64.564148019203117</c:v>
                </c:pt>
                <c:pt idx="462">
                  <c:v>19.403276334710057</c:v>
                </c:pt>
                <c:pt idx="463">
                  <c:v>36.402571916760863</c:v>
                </c:pt>
                <c:pt idx="464">
                  <c:v>38.409375187666697</c:v>
                </c:pt>
                <c:pt idx="465">
                  <c:v>58.019752764073758</c:v>
                </c:pt>
                <c:pt idx="466">
                  <c:v>26.254008756898195</c:v>
                </c:pt>
                <c:pt idx="467">
                  <c:v>41.999543358349754</c:v>
                </c:pt>
                <c:pt idx="468">
                  <c:v>55.074378564553754</c:v>
                </c:pt>
                <c:pt idx="469">
                  <c:v>56.282045835892589</c:v>
                </c:pt>
                <c:pt idx="470">
                  <c:v>58.776509683441624</c:v>
                </c:pt>
                <c:pt idx="471">
                  <c:v>39.863469530670372</c:v>
                </c:pt>
                <c:pt idx="472">
                  <c:v>44.053610619539619</c:v>
                </c:pt>
                <c:pt idx="473">
                  <c:v>39.504874207232987</c:v>
                </c:pt>
                <c:pt idx="474">
                  <c:v>34.354423276465837</c:v>
                </c:pt>
                <c:pt idx="475">
                  <c:v>22.005530908857885</c:v>
                </c:pt>
                <c:pt idx="476">
                  <c:v>26.433528838699221</c:v>
                </c:pt>
                <c:pt idx="477">
                  <c:v>51.625019185068851</c:v>
                </c:pt>
                <c:pt idx="478">
                  <c:v>44.251969804919938</c:v>
                </c:pt>
                <c:pt idx="479">
                  <c:v>27.239103475060233</c:v>
                </c:pt>
                <c:pt idx="480">
                  <c:v>48.020518777604956</c:v>
                </c:pt>
                <c:pt idx="481">
                  <c:v>39.117596746761322</c:v>
                </c:pt>
                <c:pt idx="482">
                  <c:v>28.579949820554617</c:v>
                </c:pt>
                <c:pt idx="483">
                  <c:v>29.283635740033084</c:v>
                </c:pt>
                <c:pt idx="484">
                  <c:v>16.033854543604189</c:v>
                </c:pt>
                <c:pt idx="485">
                  <c:v>58.69703162889293</c:v>
                </c:pt>
                <c:pt idx="486">
                  <c:v>27.312352209563755</c:v>
                </c:pt>
                <c:pt idx="487">
                  <c:v>28.749232647431086</c:v>
                </c:pt>
                <c:pt idx="488">
                  <c:v>31.552241576996927</c:v>
                </c:pt>
                <c:pt idx="489">
                  <c:v>7.9997528313535504</c:v>
                </c:pt>
                <c:pt idx="490">
                  <c:v>36.487172594594185</c:v>
                </c:pt>
                <c:pt idx="491">
                  <c:v>50.365547971692422</c:v>
                </c:pt>
                <c:pt idx="492">
                  <c:v>37.742786861990204</c:v>
                </c:pt>
                <c:pt idx="493">
                  <c:v>49.915117741619085</c:v>
                </c:pt>
                <c:pt idx="494">
                  <c:v>39.329242085033478</c:v>
                </c:pt>
                <c:pt idx="495">
                  <c:v>43.926534452105905</c:v>
                </c:pt>
                <c:pt idx="496">
                  <c:v>39.178928297878052</c:v>
                </c:pt>
                <c:pt idx="497">
                  <c:v>18.393364592947727</c:v>
                </c:pt>
                <c:pt idx="498">
                  <c:v>49.240312787753552</c:v>
                </c:pt>
                <c:pt idx="499">
                  <c:v>65.793302879427586</c:v>
                </c:pt>
                <c:pt idx="500">
                  <c:v>32.282569389501383</c:v>
                </c:pt>
                <c:pt idx="501">
                  <c:v>31.362578798957323</c:v>
                </c:pt>
                <c:pt idx="502">
                  <c:v>40.52935219783501</c:v>
                </c:pt>
                <c:pt idx="503">
                  <c:v>26.827243596754716</c:v>
                </c:pt>
                <c:pt idx="504">
                  <c:v>21.53229717989506</c:v>
                </c:pt>
                <c:pt idx="505">
                  <c:v>49.470414871635192</c:v>
                </c:pt>
                <c:pt idx="506">
                  <c:v>38.276216569647765</c:v>
                </c:pt>
                <c:pt idx="507">
                  <c:v>48.596179667894404</c:v>
                </c:pt>
                <c:pt idx="508">
                  <c:v>35.744066389115439</c:v>
                </c:pt>
                <c:pt idx="509">
                  <c:v>33.125022955514304</c:v>
                </c:pt>
                <c:pt idx="510">
                  <c:v>19.338359925943156</c:v>
                </c:pt>
                <c:pt idx="511">
                  <c:v>28.599534491502592</c:v>
                </c:pt>
                <c:pt idx="512">
                  <c:v>36.601613863396508</c:v>
                </c:pt>
                <c:pt idx="513">
                  <c:v>25.731548453492454</c:v>
                </c:pt>
                <c:pt idx="514">
                  <c:v>54.422171480150588</c:v>
                </c:pt>
                <c:pt idx="515">
                  <c:v>60.510001832690527</c:v>
                </c:pt>
                <c:pt idx="516">
                  <c:v>28.931206231753954</c:v>
                </c:pt>
                <c:pt idx="517">
                  <c:v>38.958368445757614</c:v>
                </c:pt>
                <c:pt idx="518">
                  <c:v>24.665576530950823</c:v>
                </c:pt>
                <c:pt idx="519">
                  <c:v>20.241439364237461</c:v>
                </c:pt>
                <c:pt idx="520">
                  <c:v>34.010960360486841</c:v>
                </c:pt>
                <c:pt idx="521">
                  <c:v>38.337602154398702</c:v>
                </c:pt>
                <c:pt idx="522">
                  <c:v>34.099291249162967</c:v>
                </c:pt>
                <c:pt idx="523">
                  <c:v>43.045348697542124</c:v>
                </c:pt>
                <c:pt idx="524">
                  <c:v>38.112268382325219</c:v>
                </c:pt>
                <c:pt idx="525">
                  <c:v>49.801560868037363</c:v>
                </c:pt>
                <c:pt idx="526">
                  <c:v>52.20283292745939</c:v>
                </c:pt>
                <c:pt idx="527">
                  <c:v>49.743480005196176</c:v>
                </c:pt>
                <c:pt idx="528">
                  <c:v>25.253012206147453</c:v>
                </c:pt>
                <c:pt idx="529">
                  <c:v>37.308306318714493</c:v>
                </c:pt>
                <c:pt idx="530">
                  <c:v>57.431034301632927</c:v>
                </c:pt>
                <c:pt idx="531">
                  <c:v>17.612814620152555</c:v>
                </c:pt>
                <c:pt idx="532">
                  <c:v>45.734886997307989</c:v>
                </c:pt>
                <c:pt idx="533">
                  <c:v>52.996414012710026</c:v>
                </c:pt>
                <c:pt idx="534">
                  <c:v>41.499172830337272</c:v>
                </c:pt>
                <c:pt idx="535">
                  <c:v>15.699050915245994</c:v>
                </c:pt>
                <c:pt idx="536">
                  <c:v>59.116592956300423</c:v>
                </c:pt>
                <c:pt idx="537">
                  <c:v>43.352214169740208</c:v>
                </c:pt>
                <c:pt idx="538">
                  <c:v>39.951068817329478</c:v>
                </c:pt>
                <c:pt idx="539">
                  <c:v>52.759619840967332</c:v>
                </c:pt>
                <c:pt idx="540">
                  <c:v>29.704253561477266</c:v>
                </c:pt>
                <c:pt idx="541">
                  <c:v>37.90947382107278</c:v>
                </c:pt>
                <c:pt idx="542">
                  <c:v>51.585832194667425</c:v>
                </c:pt>
                <c:pt idx="543">
                  <c:v>41.793535144381622</c:v>
                </c:pt>
                <c:pt idx="544">
                  <c:v>40.423582744265438</c:v>
                </c:pt>
                <c:pt idx="545">
                  <c:v>51.585575542911727</c:v>
                </c:pt>
                <c:pt idx="546">
                  <c:v>54.939286195147659</c:v>
                </c:pt>
                <c:pt idx="547">
                  <c:v>48.851279037083899</c:v>
                </c:pt>
                <c:pt idx="548">
                  <c:v>43.963127290479122</c:v>
                </c:pt>
                <c:pt idx="549">
                  <c:v>46.487974972731031</c:v>
                </c:pt>
                <c:pt idx="550">
                  <c:v>48.661394191532956</c:v>
                </c:pt>
                <c:pt idx="551">
                  <c:v>38.326018106600344</c:v>
                </c:pt>
                <c:pt idx="552">
                  <c:v>38.255496911315802</c:v>
                </c:pt>
                <c:pt idx="553">
                  <c:v>70.24967995360899</c:v>
                </c:pt>
                <c:pt idx="554">
                  <c:v>45.909387293039309</c:v>
                </c:pt>
                <c:pt idx="555">
                  <c:v>26.551341577316865</c:v>
                </c:pt>
                <c:pt idx="556">
                  <c:v>41.772077400257416</c:v>
                </c:pt>
                <c:pt idx="557">
                  <c:v>51.902829796469106</c:v>
                </c:pt>
                <c:pt idx="558">
                  <c:v>35.215633253459018</c:v>
                </c:pt>
                <c:pt idx="559">
                  <c:v>47.698134372024022</c:v>
                </c:pt>
                <c:pt idx="560">
                  <c:v>21.168207447281034</c:v>
                </c:pt>
                <c:pt idx="561">
                  <c:v>62.596844803010363</c:v>
                </c:pt>
                <c:pt idx="562">
                  <c:v>38.970374345831928</c:v>
                </c:pt>
                <c:pt idx="563">
                  <c:v>47.551918132238214</c:v>
                </c:pt>
                <c:pt idx="564">
                  <c:v>37.862305318305758</c:v>
                </c:pt>
                <c:pt idx="565">
                  <c:v>43.715466698694243</c:v>
                </c:pt>
                <c:pt idx="566">
                  <c:v>55.788571511905019</c:v>
                </c:pt>
                <c:pt idx="567">
                  <c:v>24.555987600278367</c:v>
                </c:pt>
                <c:pt idx="568">
                  <c:v>33.135575195441945</c:v>
                </c:pt>
                <c:pt idx="569">
                  <c:v>54.941123788660732</c:v>
                </c:pt>
                <c:pt idx="570">
                  <c:v>49.283465305567667</c:v>
                </c:pt>
                <c:pt idx="571">
                  <c:v>25.690148735978795</c:v>
                </c:pt>
                <c:pt idx="572">
                  <c:v>42.512317361016883</c:v>
                </c:pt>
                <c:pt idx="573">
                  <c:v>59.237773742074253</c:v>
                </c:pt>
                <c:pt idx="574">
                  <c:v>35.082811002834418</c:v>
                </c:pt>
                <c:pt idx="575">
                  <c:v>25.249420642603035</c:v>
                </c:pt>
                <c:pt idx="576">
                  <c:v>52.11817470930184</c:v>
                </c:pt>
                <c:pt idx="577">
                  <c:v>62.462243557413998</c:v>
                </c:pt>
                <c:pt idx="578">
                  <c:v>44.001046431915</c:v>
                </c:pt>
                <c:pt idx="579">
                  <c:v>29.983119834814861</c:v>
                </c:pt>
                <c:pt idx="580">
                  <c:v>60.259552598240901</c:v>
                </c:pt>
                <c:pt idx="581">
                  <c:v>24.487610792043132</c:v>
                </c:pt>
                <c:pt idx="582">
                  <c:v>36.078603100426946</c:v>
                </c:pt>
                <c:pt idx="583">
                  <c:v>37.205362190236912</c:v>
                </c:pt>
                <c:pt idx="584">
                  <c:v>60.250347395953128</c:v>
                </c:pt>
                <c:pt idx="585">
                  <c:v>45.712973727077134</c:v>
                </c:pt>
                <c:pt idx="586">
                  <c:v>27.484940979366094</c:v>
                </c:pt>
                <c:pt idx="587">
                  <c:v>59.56494404022483</c:v>
                </c:pt>
                <c:pt idx="588">
                  <c:v>35.199203755500932</c:v>
                </c:pt>
                <c:pt idx="589">
                  <c:v>53.086808838093006</c:v>
                </c:pt>
                <c:pt idx="590">
                  <c:v>27.951033320522335</c:v>
                </c:pt>
                <c:pt idx="591">
                  <c:v>32.541202439144463</c:v>
                </c:pt>
                <c:pt idx="592">
                  <c:v>43.691107117435969</c:v>
                </c:pt>
                <c:pt idx="593">
                  <c:v>33.467015370741123</c:v>
                </c:pt>
                <c:pt idx="594">
                  <c:v>48.449373343938973</c:v>
                </c:pt>
                <c:pt idx="595">
                  <c:v>48.617103354790714</c:v>
                </c:pt>
                <c:pt idx="596">
                  <c:v>62.581860848745137</c:v>
                </c:pt>
                <c:pt idx="597">
                  <c:v>39.176178566995034</c:v>
                </c:pt>
                <c:pt idx="598">
                  <c:v>40.257012608366423</c:v>
                </c:pt>
                <c:pt idx="599">
                  <c:v>53.612271832077511</c:v>
                </c:pt>
                <c:pt idx="600">
                  <c:v>48.253248127505316</c:v>
                </c:pt>
                <c:pt idx="601">
                  <c:v>46.951966037223535</c:v>
                </c:pt>
                <c:pt idx="602">
                  <c:v>77.258620271548722</c:v>
                </c:pt>
                <c:pt idx="603">
                  <c:v>26.066088157776164</c:v>
                </c:pt>
                <c:pt idx="604">
                  <c:v>41.0758832501322</c:v>
                </c:pt>
                <c:pt idx="605">
                  <c:v>47.526876430241266</c:v>
                </c:pt>
                <c:pt idx="606">
                  <c:v>44.784694966916334</c:v>
                </c:pt>
                <c:pt idx="607">
                  <c:v>41.059868289919805</c:v>
                </c:pt>
                <c:pt idx="608">
                  <c:v>36.229802152143655</c:v>
                </c:pt>
                <c:pt idx="609">
                  <c:v>20.865052568799261</c:v>
                </c:pt>
                <c:pt idx="610">
                  <c:v>30.179741457921004</c:v>
                </c:pt>
                <c:pt idx="611">
                  <c:v>49.081185462503612</c:v>
                </c:pt>
                <c:pt idx="612">
                  <c:v>49.563032185679489</c:v>
                </c:pt>
                <c:pt idx="613">
                  <c:v>41.222399525509452</c:v>
                </c:pt>
                <c:pt idx="614">
                  <c:v>58.25407756048763</c:v>
                </c:pt>
                <c:pt idx="615">
                  <c:v>18.400793930497265</c:v>
                </c:pt>
                <c:pt idx="616">
                  <c:v>48.056857785085164</c:v>
                </c:pt>
                <c:pt idx="617">
                  <c:v>40.488523133127586</c:v>
                </c:pt>
                <c:pt idx="618">
                  <c:v>43.158741617422727</c:v>
                </c:pt>
                <c:pt idx="619">
                  <c:v>35.7224237294107</c:v>
                </c:pt>
                <c:pt idx="620">
                  <c:v>72.150134672927337</c:v>
                </c:pt>
                <c:pt idx="621">
                  <c:v>64.066350195740768</c:v>
                </c:pt>
                <c:pt idx="622">
                  <c:v>48.851638667927432</c:v>
                </c:pt>
                <c:pt idx="623">
                  <c:v>42.823316300487157</c:v>
                </c:pt>
                <c:pt idx="624">
                  <c:v>51.519041113474167</c:v>
                </c:pt>
                <c:pt idx="625">
                  <c:v>45.879828039665682</c:v>
                </c:pt>
                <c:pt idx="626">
                  <c:v>65.82868250912253</c:v>
                </c:pt>
                <c:pt idx="627">
                  <c:v>38.858266815450548</c:v>
                </c:pt>
                <c:pt idx="628">
                  <c:v>53.589059509316606</c:v>
                </c:pt>
                <c:pt idx="629">
                  <c:v>55.905454713705502</c:v>
                </c:pt>
                <c:pt idx="630">
                  <c:v>39.728939779930812</c:v>
                </c:pt>
                <c:pt idx="631">
                  <c:v>31.084277166702801</c:v>
                </c:pt>
                <c:pt idx="632">
                  <c:v>52.727111623017649</c:v>
                </c:pt>
                <c:pt idx="633">
                  <c:v>45.213470547826184</c:v>
                </c:pt>
                <c:pt idx="634">
                  <c:v>48.369398917745627</c:v>
                </c:pt>
                <c:pt idx="635">
                  <c:v>78.083369081682633</c:v>
                </c:pt>
                <c:pt idx="636">
                  <c:v>54.762142197162653</c:v>
                </c:pt>
                <c:pt idx="637">
                  <c:v>56.352536005466632</c:v>
                </c:pt>
                <c:pt idx="638">
                  <c:v>42.711961649060996</c:v>
                </c:pt>
                <c:pt idx="639">
                  <c:v>26.924262840674668</c:v>
                </c:pt>
                <c:pt idx="640">
                  <c:v>45.686547003028714</c:v>
                </c:pt>
                <c:pt idx="641">
                  <c:v>55.631476543682744</c:v>
                </c:pt>
                <c:pt idx="642">
                  <c:v>44.532439106824391</c:v>
                </c:pt>
                <c:pt idx="643">
                  <c:v>51.357510964802714</c:v>
                </c:pt>
                <c:pt idx="644">
                  <c:v>46.489386166151121</c:v>
                </c:pt>
                <c:pt idx="645">
                  <c:v>39.664401997417485</c:v>
                </c:pt>
                <c:pt idx="646">
                  <c:v>51.822401465009634</c:v>
                </c:pt>
                <c:pt idx="647">
                  <c:v>50.863744748449307</c:v>
                </c:pt>
                <c:pt idx="648">
                  <c:v>60.243187047457567</c:v>
                </c:pt>
                <c:pt idx="649">
                  <c:v>56.186422609765785</c:v>
                </c:pt>
                <c:pt idx="650">
                  <c:v>62.007266826890834</c:v>
                </c:pt>
                <c:pt idx="651">
                  <c:v>40.800952886256752</c:v>
                </c:pt>
                <c:pt idx="652">
                  <c:v>60.504469987072106</c:v>
                </c:pt>
                <c:pt idx="653">
                  <c:v>43.926371481071001</c:v>
                </c:pt>
                <c:pt idx="654">
                  <c:v>52.860107429260282</c:v>
                </c:pt>
                <c:pt idx="655">
                  <c:v>32.255035486691206</c:v>
                </c:pt>
                <c:pt idx="656">
                  <c:v>47.430959928275897</c:v>
                </c:pt>
                <c:pt idx="657">
                  <c:v>64.212224594558663</c:v>
                </c:pt>
                <c:pt idx="658">
                  <c:v>42.628440097172515</c:v>
                </c:pt>
                <c:pt idx="659">
                  <c:v>55.534588136458559</c:v>
                </c:pt>
                <c:pt idx="660">
                  <c:v>69.576236578695472</c:v>
                </c:pt>
                <c:pt idx="661">
                  <c:v>42.684606266916255</c:v>
                </c:pt>
                <c:pt idx="662">
                  <c:v>51.18853181210897</c:v>
                </c:pt>
                <c:pt idx="663">
                  <c:v>47.592445276136296</c:v>
                </c:pt>
                <c:pt idx="664">
                  <c:v>70.752300233990397</c:v>
                </c:pt>
                <c:pt idx="665">
                  <c:v>46.370252814825079</c:v>
                </c:pt>
                <c:pt idx="666">
                  <c:v>60.528569877733673</c:v>
                </c:pt>
                <c:pt idx="667">
                  <c:v>27.716704096175206</c:v>
                </c:pt>
                <c:pt idx="668">
                  <c:v>21.821627927065535</c:v>
                </c:pt>
                <c:pt idx="669">
                  <c:v>62.641069093814465</c:v>
                </c:pt>
                <c:pt idx="670">
                  <c:v>64.8090969276452</c:v>
                </c:pt>
                <c:pt idx="671">
                  <c:v>56.079742995672277</c:v>
                </c:pt>
                <c:pt idx="672">
                  <c:v>34.883090366838871</c:v>
                </c:pt>
                <c:pt idx="673">
                  <c:v>46.656972890620956</c:v>
                </c:pt>
                <c:pt idx="674">
                  <c:v>34.198778879890241</c:v>
                </c:pt>
                <c:pt idx="675">
                  <c:v>44.509585866948505</c:v>
                </c:pt>
                <c:pt idx="676">
                  <c:v>62.514259788931902</c:v>
                </c:pt>
                <c:pt idx="677">
                  <c:v>60.492055277482308</c:v>
                </c:pt>
                <c:pt idx="678">
                  <c:v>48.745226522798468</c:v>
                </c:pt>
                <c:pt idx="679">
                  <c:v>46.101317668918043</c:v>
                </c:pt>
                <c:pt idx="680">
                  <c:v>38.312809637769142</c:v>
                </c:pt>
                <c:pt idx="681">
                  <c:v>55.598142074620831</c:v>
                </c:pt>
                <c:pt idx="682">
                  <c:v>44.565796348683968</c:v>
                </c:pt>
                <c:pt idx="683">
                  <c:v>47.726523161203716</c:v>
                </c:pt>
                <c:pt idx="684">
                  <c:v>67.227776030944369</c:v>
                </c:pt>
                <c:pt idx="685">
                  <c:v>40.450783793914006</c:v>
                </c:pt>
                <c:pt idx="686">
                  <c:v>53.275976966477472</c:v>
                </c:pt>
                <c:pt idx="687">
                  <c:v>70.139558701183873</c:v>
                </c:pt>
                <c:pt idx="688">
                  <c:v>61.435960622172907</c:v>
                </c:pt>
                <c:pt idx="689">
                  <c:v>53.19072439522769</c:v>
                </c:pt>
                <c:pt idx="690">
                  <c:v>53.806774828810568</c:v>
                </c:pt>
                <c:pt idx="691">
                  <c:v>63.085030540716303</c:v>
                </c:pt>
                <c:pt idx="692">
                  <c:v>51.681917785386915</c:v>
                </c:pt>
                <c:pt idx="693">
                  <c:v>90.198609171203259</c:v>
                </c:pt>
                <c:pt idx="694">
                  <c:v>61.364457024400679</c:v>
                </c:pt>
                <c:pt idx="695">
                  <c:v>43.634960720117284</c:v>
                </c:pt>
                <c:pt idx="696">
                  <c:v>53.129124282778584</c:v>
                </c:pt>
                <c:pt idx="697">
                  <c:v>49.282589529304346</c:v>
                </c:pt>
                <c:pt idx="698">
                  <c:v>75.302500221858537</c:v>
                </c:pt>
                <c:pt idx="699">
                  <c:v>76.856708888600764</c:v>
                </c:pt>
                <c:pt idx="700">
                  <c:v>46.008793357906349</c:v>
                </c:pt>
                <c:pt idx="701">
                  <c:v>73.642755795984144</c:v>
                </c:pt>
                <c:pt idx="702">
                  <c:v>51.961642897406968</c:v>
                </c:pt>
                <c:pt idx="703">
                  <c:v>59.625148252767431</c:v>
                </c:pt>
                <c:pt idx="704">
                  <c:v>35.827369885689336</c:v>
                </c:pt>
                <c:pt idx="705">
                  <c:v>51.093248888234903</c:v>
                </c:pt>
                <c:pt idx="706">
                  <c:v>51.249800689472856</c:v>
                </c:pt>
                <c:pt idx="707">
                  <c:v>37.714570364685038</c:v>
                </c:pt>
                <c:pt idx="708">
                  <c:v>46.740632642119174</c:v>
                </c:pt>
                <c:pt idx="709">
                  <c:v>53.38473723646846</c:v>
                </c:pt>
                <c:pt idx="710">
                  <c:v>33.495635208564849</c:v>
                </c:pt>
                <c:pt idx="711">
                  <c:v>43.44685047616818</c:v>
                </c:pt>
                <c:pt idx="712">
                  <c:v>54.270691702959709</c:v>
                </c:pt>
                <c:pt idx="713">
                  <c:v>66.770561777582344</c:v>
                </c:pt>
                <c:pt idx="714">
                  <c:v>42.408894486518072</c:v>
                </c:pt>
                <c:pt idx="715">
                  <c:v>55.131387732648456</c:v>
                </c:pt>
                <c:pt idx="716">
                  <c:v>51.304908604385218</c:v>
                </c:pt>
                <c:pt idx="717">
                  <c:v>34.986415868199472</c:v>
                </c:pt>
                <c:pt idx="718">
                  <c:v>12.513138583818403</c:v>
                </c:pt>
                <c:pt idx="719">
                  <c:v>51.763520690763769</c:v>
                </c:pt>
                <c:pt idx="720">
                  <c:v>55.312239592277628</c:v>
                </c:pt>
                <c:pt idx="721">
                  <c:v>55.941216097486254</c:v>
                </c:pt>
                <c:pt idx="722">
                  <c:v>37.342638096273348</c:v>
                </c:pt>
                <c:pt idx="723">
                  <c:v>49.245510705733622</c:v>
                </c:pt>
                <c:pt idx="724">
                  <c:v>56.881764541058381</c:v>
                </c:pt>
                <c:pt idx="725">
                  <c:v>27.208316225594146</c:v>
                </c:pt>
                <c:pt idx="726">
                  <c:v>77.398584734385565</c:v>
                </c:pt>
                <c:pt idx="727">
                  <c:v>24.145625099021508</c:v>
                </c:pt>
                <c:pt idx="728">
                  <c:v>49.872096798420635</c:v>
                </c:pt>
                <c:pt idx="729">
                  <c:v>54.109328285137764</c:v>
                </c:pt>
                <c:pt idx="730">
                  <c:v>57.344903233156472</c:v>
                </c:pt>
                <c:pt idx="731">
                  <c:v>41.241139153874045</c:v>
                </c:pt>
                <c:pt idx="732">
                  <c:v>28.307009964256778</c:v>
                </c:pt>
                <c:pt idx="733">
                  <c:v>46.19762054738743</c:v>
                </c:pt>
                <c:pt idx="734">
                  <c:v>60.747196666004058</c:v>
                </c:pt>
                <c:pt idx="735">
                  <c:v>31.673545614838378</c:v>
                </c:pt>
                <c:pt idx="736">
                  <c:v>42.317929206283011</c:v>
                </c:pt>
                <c:pt idx="737">
                  <c:v>70.634863845928749</c:v>
                </c:pt>
                <c:pt idx="738">
                  <c:v>72.033547702661679</c:v>
                </c:pt>
                <c:pt idx="739">
                  <c:v>92.956656270179209</c:v>
                </c:pt>
                <c:pt idx="740">
                  <c:v>61.419723971033278</c:v>
                </c:pt>
                <c:pt idx="741">
                  <c:v>61.796194628565843</c:v>
                </c:pt>
                <c:pt idx="742">
                  <c:v>66.419505243161112</c:v>
                </c:pt>
                <c:pt idx="743">
                  <c:v>57.392581899080611</c:v>
                </c:pt>
                <c:pt idx="744">
                  <c:v>54.28524914386977</c:v>
                </c:pt>
                <c:pt idx="745">
                  <c:v>65.64693352170292</c:v>
                </c:pt>
                <c:pt idx="746">
                  <c:v>38.521989111716948</c:v>
                </c:pt>
                <c:pt idx="747">
                  <c:v>65.462393504364712</c:v>
                </c:pt>
                <c:pt idx="748">
                  <c:v>35.420867372101107</c:v>
                </c:pt>
                <c:pt idx="749">
                  <c:v>67.241712256861845</c:v>
                </c:pt>
                <c:pt idx="750">
                  <c:v>56.78223256918178</c:v>
                </c:pt>
                <c:pt idx="751">
                  <c:v>61.566574831002974</c:v>
                </c:pt>
                <c:pt idx="752">
                  <c:v>78.482830904180247</c:v>
                </c:pt>
                <c:pt idx="753">
                  <c:v>44.782177803411976</c:v>
                </c:pt>
                <c:pt idx="754">
                  <c:v>62.660172053947811</c:v>
                </c:pt>
                <c:pt idx="755">
                  <c:v>51.156840466312154</c:v>
                </c:pt>
                <c:pt idx="756">
                  <c:v>47.458845551133905</c:v>
                </c:pt>
                <c:pt idx="757">
                  <c:v>34.422255327951007</c:v>
                </c:pt>
                <c:pt idx="758">
                  <c:v>47.319439087399957</c:v>
                </c:pt>
                <c:pt idx="759">
                  <c:v>53.41191089676866</c:v>
                </c:pt>
                <c:pt idx="760">
                  <c:v>41.264187917083319</c:v>
                </c:pt>
                <c:pt idx="761">
                  <c:v>48.877206627169045</c:v>
                </c:pt>
                <c:pt idx="762">
                  <c:v>57.599189999754159</c:v>
                </c:pt>
                <c:pt idx="763">
                  <c:v>67.933911591675113</c:v>
                </c:pt>
                <c:pt idx="764">
                  <c:v>54.001811276178813</c:v>
                </c:pt>
                <c:pt idx="765">
                  <c:v>65.843710115871843</c:v>
                </c:pt>
                <c:pt idx="766">
                  <c:v>67.408778795639108</c:v>
                </c:pt>
                <c:pt idx="767">
                  <c:v>55.210523023688708</c:v>
                </c:pt>
                <c:pt idx="768">
                  <c:v>74.432960607663375</c:v>
                </c:pt>
                <c:pt idx="769">
                  <c:v>56.841768305285591</c:v>
                </c:pt>
                <c:pt idx="770">
                  <c:v>56.06886257967696</c:v>
                </c:pt>
                <c:pt idx="771">
                  <c:v>62.035158139385736</c:v>
                </c:pt>
                <c:pt idx="772">
                  <c:v>55.482651317334458</c:v>
                </c:pt>
                <c:pt idx="773">
                  <c:v>48.189971354192323</c:v>
                </c:pt>
                <c:pt idx="774">
                  <c:v>38.70760716730328</c:v>
                </c:pt>
                <c:pt idx="775">
                  <c:v>54.590190494789994</c:v>
                </c:pt>
                <c:pt idx="776">
                  <c:v>60.523507853389454</c:v>
                </c:pt>
                <c:pt idx="777">
                  <c:v>65.287365353423624</c:v>
                </c:pt>
                <c:pt idx="778">
                  <c:v>70.072742597213903</c:v>
                </c:pt>
                <c:pt idx="779">
                  <c:v>36.031123755287354</c:v>
                </c:pt>
                <c:pt idx="780">
                  <c:v>48.090906490994513</c:v>
                </c:pt>
                <c:pt idx="781">
                  <c:v>36.377552913380114</c:v>
                </c:pt>
                <c:pt idx="782">
                  <c:v>35.799423025110343</c:v>
                </c:pt>
                <c:pt idx="783">
                  <c:v>80.857654347493479</c:v>
                </c:pt>
                <c:pt idx="784">
                  <c:v>53.609779824642423</c:v>
                </c:pt>
                <c:pt idx="785">
                  <c:v>60.851091827539655</c:v>
                </c:pt>
                <c:pt idx="786">
                  <c:v>62.74656285079282</c:v>
                </c:pt>
                <c:pt idx="787">
                  <c:v>67.19952604597286</c:v>
                </c:pt>
                <c:pt idx="788">
                  <c:v>68.220787600903861</c:v>
                </c:pt>
                <c:pt idx="789">
                  <c:v>67.957460422549644</c:v>
                </c:pt>
                <c:pt idx="790">
                  <c:v>67.401849837248392</c:v>
                </c:pt>
                <c:pt idx="791">
                  <c:v>52.400685278122566</c:v>
                </c:pt>
                <c:pt idx="792">
                  <c:v>53.967950200972197</c:v>
                </c:pt>
                <c:pt idx="793">
                  <c:v>48.508504255300714</c:v>
                </c:pt>
                <c:pt idx="794">
                  <c:v>60.008909247263517</c:v>
                </c:pt>
                <c:pt idx="795">
                  <c:v>49.400545850780006</c:v>
                </c:pt>
                <c:pt idx="796">
                  <c:v>63.366871641674891</c:v>
                </c:pt>
                <c:pt idx="797">
                  <c:v>57.156003983723586</c:v>
                </c:pt>
                <c:pt idx="798">
                  <c:v>50.413812286701514</c:v>
                </c:pt>
                <c:pt idx="799">
                  <c:v>67.154221028890916</c:v>
                </c:pt>
                <c:pt idx="800">
                  <c:v>67.85051937488889</c:v>
                </c:pt>
                <c:pt idx="801">
                  <c:v>88.881396460809384</c:v>
                </c:pt>
                <c:pt idx="802">
                  <c:v>58.049910439497545</c:v>
                </c:pt>
                <c:pt idx="803">
                  <c:v>60.804097353956443</c:v>
                </c:pt>
                <c:pt idx="804">
                  <c:v>68.764456721244613</c:v>
                </c:pt>
                <c:pt idx="805">
                  <c:v>67.52887394374423</c:v>
                </c:pt>
                <c:pt idx="806">
                  <c:v>70.47927290366664</c:v>
                </c:pt>
                <c:pt idx="807">
                  <c:v>40.033326021916992</c:v>
                </c:pt>
                <c:pt idx="808">
                  <c:v>63.156241877822787</c:v>
                </c:pt>
                <c:pt idx="809">
                  <c:v>62.34465774418782</c:v>
                </c:pt>
                <c:pt idx="810">
                  <c:v>57.294927209026163</c:v>
                </c:pt>
                <c:pt idx="811">
                  <c:v>60.963332088441014</c:v>
                </c:pt>
                <c:pt idx="812">
                  <c:v>65.556503683266087</c:v>
                </c:pt>
                <c:pt idx="813">
                  <c:v>47.947623449794875</c:v>
                </c:pt>
                <c:pt idx="814">
                  <c:v>48.754890760516815</c:v>
                </c:pt>
                <c:pt idx="815">
                  <c:v>69.127382754487229</c:v>
                </c:pt>
                <c:pt idx="816">
                  <c:v>34.895374298978481</c:v>
                </c:pt>
                <c:pt idx="817">
                  <c:v>62.343820265948821</c:v>
                </c:pt>
                <c:pt idx="818">
                  <c:v>60.006131003334808</c:v>
                </c:pt>
                <c:pt idx="819">
                  <c:v>46.912923232526182</c:v>
                </c:pt>
                <c:pt idx="820">
                  <c:v>52.611177582297664</c:v>
                </c:pt>
                <c:pt idx="821">
                  <c:v>57.947795283033429</c:v>
                </c:pt>
                <c:pt idx="822">
                  <c:v>67.204476059415143</c:v>
                </c:pt>
                <c:pt idx="823">
                  <c:v>50.325015682767017</c:v>
                </c:pt>
                <c:pt idx="824">
                  <c:v>58.789564122316989</c:v>
                </c:pt>
                <c:pt idx="825">
                  <c:v>60.117572290450255</c:v>
                </c:pt>
                <c:pt idx="826">
                  <c:v>53.762297422750862</c:v>
                </c:pt>
                <c:pt idx="827">
                  <c:v>50.540511880405248</c:v>
                </c:pt>
                <c:pt idx="828">
                  <c:v>43.580536204867883</c:v>
                </c:pt>
                <c:pt idx="829">
                  <c:v>64.284018954275226</c:v>
                </c:pt>
                <c:pt idx="830">
                  <c:v>25.66116261891095</c:v>
                </c:pt>
                <c:pt idx="831">
                  <c:v>53.871563772305834</c:v>
                </c:pt>
                <c:pt idx="832">
                  <c:v>47.03745181958562</c:v>
                </c:pt>
                <c:pt idx="833">
                  <c:v>58.129337684639744</c:v>
                </c:pt>
                <c:pt idx="834">
                  <c:v>72.979232552514787</c:v>
                </c:pt>
                <c:pt idx="835">
                  <c:v>60.256191397984125</c:v>
                </c:pt>
                <c:pt idx="836">
                  <c:v>87.870793877715855</c:v>
                </c:pt>
                <c:pt idx="837">
                  <c:v>49.239986374172886</c:v>
                </c:pt>
                <c:pt idx="838">
                  <c:v>76.64841788924511</c:v>
                </c:pt>
                <c:pt idx="839">
                  <c:v>51.728408626851753</c:v>
                </c:pt>
                <c:pt idx="840">
                  <c:v>72.08850760003989</c:v>
                </c:pt>
                <c:pt idx="841">
                  <c:v>78.876234752260018</c:v>
                </c:pt>
                <c:pt idx="842">
                  <c:v>60.822849916283758</c:v>
                </c:pt>
                <c:pt idx="843">
                  <c:v>69.18704738610559</c:v>
                </c:pt>
                <c:pt idx="844">
                  <c:v>67.787495886650504</c:v>
                </c:pt>
                <c:pt idx="845">
                  <c:v>55.717544431182986</c:v>
                </c:pt>
                <c:pt idx="846">
                  <c:v>75.792850583435879</c:v>
                </c:pt>
                <c:pt idx="847">
                  <c:v>50.380599960213118</c:v>
                </c:pt>
                <c:pt idx="848">
                  <c:v>79.120941144586538</c:v>
                </c:pt>
                <c:pt idx="849">
                  <c:v>61.380121182921009</c:v>
                </c:pt>
                <c:pt idx="850">
                  <c:v>73.014286943620817</c:v>
                </c:pt>
                <c:pt idx="851">
                  <c:v>61.432929626500361</c:v>
                </c:pt>
                <c:pt idx="852">
                  <c:v>65.229927587536181</c:v>
                </c:pt>
                <c:pt idx="853">
                  <c:v>64.918299471452102</c:v>
                </c:pt>
                <c:pt idx="854">
                  <c:v>54.470138403268251</c:v>
                </c:pt>
                <c:pt idx="855">
                  <c:v>64.871003562692152</c:v>
                </c:pt>
                <c:pt idx="856">
                  <c:v>67.963356141997011</c:v>
                </c:pt>
                <c:pt idx="857">
                  <c:v>56.732877514364297</c:v>
                </c:pt>
                <c:pt idx="858">
                  <c:v>43.429850108422585</c:v>
                </c:pt>
                <c:pt idx="859">
                  <c:v>84.349111844219223</c:v>
                </c:pt>
                <c:pt idx="860">
                  <c:v>57.079285937742554</c:v>
                </c:pt>
                <c:pt idx="861">
                  <c:v>78.660197080790397</c:v>
                </c:pt>
                <c:pt idx="862">
                  <c:v>69.546868411161412</c:v>
                </c:pt>
                <c:pt idx="863">
                  <c:v>78.007808784566947</c:v>
                </c:pt>
                <c:pt idx="864">
                  <c:v>48.766919250732492</c:v>
                </c:pt>
                <c:pt idx="865">
                  <c:v>42.535616316209627</c:v>
                </c:pt>
                <c:pt idx="866">
                  <c:v>49.002306838914762</c:v>
                </c:pt>
                <c:pt idx="867">
                  <c:v>43.115721805892882</c:v>
                </c:pt>
                <c:pt idx="868">
                  <c:v>61.262620844601415</c:v>
                </c:pt>
                <c:pt idx="869">
                  <c:v>60.149112024841322</c:v>
                </c:pt>
                <c:pt idx="870">
                  <c:v>70.77814560929022</c:v>
                </c:pt>
                <c:pt idx="871">
                  <c:v>84.046664952643937</c:v>
                </c:pt>
                <c:pt idx="872">
                  <c:v>70.964066688023351</c:v>
                </c:pt>
                <c:pt idx="873">
                  <c:v>74.800785238274287</c:v>
                </c:pt>
                <c:pt idx="874">
                  <c:v>71.159772703967775</c:v>
                </c:pt>
                <c:pt idx="875">
                  <c:v>48.488572741256057</c:v>
                </c:pt>
                <c:pt idx="876">
                  <c:v>56.320563333843189</c:v>
                </c:pt>
                <c:pt idx="877">
                  <c:v>51.271343122591219</c:v>
                </c:pt>
                <c:pt idx="878">
                  <c:v>45.309906157822752</c:v>
                </c:pt>
                <c:pt idx="879">
                  <c:v>67.41330773203164</c:v>
                </c:pt>
                <c:pt idx="880">
                  <c:v>52.121831972216427</c:v>
                </c:pt>
                <c:pt idx="881">
                  <c:v>63.533010688868401</c:v>
                </c:pt>
                <c:pt idx="882">
                  <c:v>70.9811355787986</c:v>
                </c:pt>
                <c:pt idx="883">
                  <c:v>67.037658215888683</c:v>
                </c:pt>
                <c:pt idx="884">
                  <c:v>84.170131710413557</c:v>
                </c:pt>
                <c:pt idx="885">
                  <c:v>78.980955086216994</c:v>
                </c:pt>
                <c:pt idx="886">
                  <c:v>49.278801474315131</c:v>
                </c:pt>
                <c:pt idx="887">
                  <c:v>83.565768087196858</c:v>
                </c:pt>
                <c:pt idx="888">
                  <c:v>52.115228887477684</c:v>
                </c:pt>
                <c:pt idx="889">
                  <c:v>71.680495401056788</c:v>
                </c:pt>
                <c:pt idx="890">
                  <c:v>65.840035048089206</c:v>
                </c:pt>
                <c:pt idx="891">
                  <c:v>50.920852465565289</c:v>
                </c:pt>
                <c:pt idx="892">
                  <c:v>69.773178553173892</c:v>
                </c:pt>
                <c:pt idx="893">
                  <c:v>68.070063018760251</c:v>
                </c:pt>
                <c:pt idx="894">
                  <c:v>54.85943747386159</c:v>
                </c:pt>
                <c:pt idx="895">
                  <c:v>66.253652785959915</c:v>
                </c:pt>
                <c:pt idx="896">
                  <c:v>68.867477332196657</c:v>
                </c:pt>
                <c:pt idx="897">
                  <c:v>55.635931785887479</c:v>
                </c:pt>
                <c:pt idx="898">
                  <c:v>69.529941010034435</c:v>
                </c:pt>
                <c:pt idx="899">
                  <c:v>88.090521482695863</c:v>
                </c:pt>
                <c:pt idx="900">
                  <c:v>62.188122932553561</c:v>
                </c:pt>
                <c:pt idx="901">
                  <c:v>61.476904412405148</c:v>
                </c:pt>
                <c:pt idx="902">
                  <c:v>56.03917205243355</c:v>
                </c:pt>
                <c:pt idx="903">
                  <c:v>32.18488474997028</c:v>
                </c:pt>
                <c:pt idx="904">
                  <c:v>30.527127619077817</c:v>
                </c:pt>
                <c:pt idx="905">
                  <c:v>65.818698146016771</c:v>
                </c:pt>
                <c:pt idx="906">
                  <c:v>88.308557437647693</c:v>
                </c:pt>
                <c:pt idx="907">
                  <c:v>64.159673583905118</c:v>
                </c:pt>
                <c:pt idx="908">
                  <c:v>85.032709014713859</c:v>
                </c:pt>
                <c:pt idx="909">
                  <c:v>76.260089665188374</c:v>
                </c:pt>
                <c:pt idx="910">
                  <c:v>57.326599126373338</c:v>
                </c:pt>
                <c:pt idx="911">
                  <c:v>67.290117926919862</c:v>
                </c:pt>
                <c:pt idx="912">
                  <c:v>58.678980543379048</c:v>
                </c:pt>
                <c:pt idx="913">
                  <c:v>62.106294255843707</c:v>
                </c:pt>
                <c:pt idx="914">
                  <c:v>67.062835350687138</c:v>
                </c:pt>
                <c:pt idx="915">
                  <c:v>52.166301604553198</c:v>
                </c:pt>
                <c:pt idx="916">
                  <c:v>83.109273085951131</c:v>
                </c:pt>
                <c:pt idx="917">
                  <c:v>67.701142008115937</c:v>
                </c:pt>
                <c:pt idx="918">
                  <c:v>66.690052632108561</c:v>
                </c:pt>
                <c:pt idx="919">
                  <c:v>64.402276895729585</c:v>
                </c:pt>
                <c:pt idx="920">
                  <c:v>75.112973403045956</c:v>
                </c:pt>
                <c:pt idx="921">
                  <c:v>70.858329702469163</c:v>
                </c:pt>
                <c:pt idx="922">
                  <c:v>56.739333977314118</c:v>
                </c:pt>
                <c:pt idx="923">
                  <c:v>72.840511742543356</c:v>
                </c:pt>
                <c:pt idx="924">
                  <c:v>63.23480839200672</c:v>
                </c:pt>
                <c:pt idx="925">
                  <c:v>88.182457054153133</c:v>
                </c:pt>
                <c:pt idx="926">
                  <c:v>67.58084056787655</c:v>
                </c:pt>
                <c:pt idx="927">
                  <c:v>84.641621954370592</c:v>
                </c:pt>
                <c:pt idx="928">
                  <c:v>77.921870510257321</c:v>
                </c:pt>
                <c:pt idx="929">
                  <c:v>61.835528424210857</c:v>
                </c:pt>
                <c:pt idx="930">
                  <c:v>63.923512338154744</c:v>
                </c:pt>
                <c:pt idx="931">
                  <c:v>64.773636133402604</c:v>
                </c:pt>
                <c:pt idx="932">
                  <c:v>56.897876109911252</c:v>
                </c:pt>
                <c:pt idx="933">
                  <c:v>79.118959722596287</c:v>
                </c:pt>
                <c:pt idx="934">
                  <c:v>87.444663752085319</c:v>
                </c:pt>
                <c:pt idx="935">
                  <c:v>77.472793628069482</c:v>
                </c:pt>
                <c:pt idx="936">
                  <c:v>80.195380766714393</c:v>
                </c:pt>
                <c:pt idx="937">
                  <c:v>72.380598149400484</c:v>
                </c:pt>
                <c:pt idx="938">
                  <c:v>71.115420976545863</c:v>
                </c:pt>
                <c:pt idx="939">
                  <c:v>59.34863593849925</c:v>
                </c:pt>
                <c:pt idx="940">
                  <c:v>75.080344755416093</c:v>
                </c:pt>
                <c:pt idx="941">
                  <c:v>69.534313257586803</c:v>
                </c:pt>
                <c:pt idx="942">
                  <c:v>82.21444803178089</c:v>
                </c:pt>
                <c:pt idx="943">
                  <c:v>61.092388541868466</c:v>
                </c:pt>
                <c:pt idx="944">
                  <c:v>88.214121346697056</c:v>
                </c:pt>
                <c:pt idx="945">
                  <c:v>54.749710256689099</c:v>
                </c:pt>
                <c:pt idx="946">
                  <c:v>71.266071402585908</c:v>
                </c:pt>
                <c:pt idx="947">
                  <c:v>62.290257481259054</c:v>
                </c:pt>
                <c:pt idx="948">
                  <c:v>45.258889731515993</c:v>
                </c:pt>
                <c:pt idx="949">
                  <c:v>72.287005880104559</c:v>
                </c:pt>
                <c:pt idx="950">
                  <c:v>71.744339439390643</c:v>
                </c:pt>
                <c:pt idx="951">
                  <c:v>67.916281022718451</c:v>
                </c:pt>
                <c:pt idx="952">
                  <c:v>75.598830900336992</c:v>
                </c:pt>
                <c:pt idx="953">
                  <c:v>84.459079105578567</c:v>
                </c:pt>
                <c:pt idx="954">
                  <c:v>93.922769383714495</c:v>
                </c:pt>
                <c:pt idx="955">
                  <c:v>79.445362975472619</c:v>
                </c:pt>
                <c:pt idx="956">
                  <c:v>71.651372608861976</c:v>
                </c:pt>
                <c:pt idx="957">
                  <c:v>62.169729162600987</c:v>
                </c:pt>
                <c:pt idx="958">
                  <c:v>65.199947154105615</c:v>
                </c:pt>
                <c:pt idx="959">
                  <c:v>78.175152089592657</c:v>
                </c:pt>
                <c:pt idx="960">
                  <c:v>71.886955293545768</c:v>
                </c:pt>
                <c:pt idx="961">
                  <c:v>50.847545241606227</c:v>
                </c:pt>
                <c:pt idx="962">
                  <c:v>75.756714123549088</c:v>
                </c:pt>
                <c:pt idx="963">
                  <c:v>77.351474903513989</c:v>
                </c:pt>
                <c:pt idx="964">
                  <c:v>70.228443466836652</c:v>
                </c:pt>
                <c:pt idx="965">
                  <c:v>84.829630141893958</c:v>
                </c:pt>
                <c:pt idx="966">
                  <c:v>65.731184154727487</c:v>
                </c:pt>
                <c:pt idx="967">
                  <c:v>69.83439533773381</c:v>
                </c:pt>
                <c:pt idx="968">
                  <c:v>76.068758898452458</c:v>
                </c:pt>
                <c:pt idx="969">
                  <c:v>90.630843692623102</c:v>
                </c:pt>
                <c:pt idx="970">
                  <c:v>51.760211921241734</c:v>
                </c:pt>
                <c:pt idx="971">
                  <c:v>67.626145342227673</c:v>
                </c:pt>
                <c:pt idx="972">
                  <c:v>68.842192783127416</c:v>
                </c:pt>
                <c:pt idx="973">
                  <c:v>63.090472606122468</c:v>
                </c:pt>
                <c:pt idx="974">
                  <c:v>65.510169733943883</c:v>
                </c:pt>
                <c:pt idx="975">
                  <c:v>87.122519512699498</c:v>
                </c:pt>
                <c:pt idx="976">
                  <c:v>82.494413925064535</c:v>
                </c:pt>
                <c:pt idx="977">
                  <c:v>87.938504184525655</c:v>
                </c:pt>
                <c:pt idx="978">
                  <c:v>69.194005331724426</c:v>
                </c:pt>
                <c:pt idx="979">
                  <c:v>97.537964326146422</c:v>
                </c:pt>
                <c:pt idx="980">
                  <c:v>43.393198336019978</c:v>
                </c:pt>
                <c:pt idx="981">
                  <c:v>73.553053517900935</c:v>
                </c:pt>
                <c:pt idx="982">
                  <c:v>70.874049877899495</c:v>
                </c:pt>
                <c:pt idx="983">
                  <c:v>81.827107715812701</c:v>
                </c:pt>
                <c:pt idx="984">
                  <c:v>66.942789285010591</c:v>
                </c:pt>
                <c:pt idx="985">
                  <c:v>84.876859773311139</c:v>
                </c:pt>
                <c:pt idx="986">
                  <c:v>32.789383772544269</c:v>
                </c:pt>
                <c:pt idx="987">
                  <c:v>53.130295340143093</c:v>
                </c:pt>
                <c:pt idx="988">
                  <c:v>65.184690808844735</c:v>
                </c:pt>
                <c:pt idx="989">
                  <c:v>60.381227970777459</c:v>
                </c:pt>
                <c:pt idx="990">
                  <c:v>65.007893802562592</c:v>
                </c:pt>
                <c:pt idx="991">
                  <c:v>78.708980766042018</c:v>
                </c:pt>
                <c:pt idx="992">
                  <c:v>99.362229626003057</c:v>
                </c:pt>
                <c:pt idx="993">
                  <c:v>59.242194765469591</c:v>
                </c:pt>
                <c:pt idx="994">
                  <c:v>73.860451421054051</c:v>
                </c:pt>
                <c:pt idx="995">
                  <c:v>85.469734321325177</c:v>
                </c:pt>
                <c:pt idx="996">
                  <c:v>66.45141432279128</c:v>
                </c:pt>
                <c:pt idx="997">
                  <c:v>77.233280582775507</c:v>
                </c:pt>
                <c:pt idx="998">
                  <c:v>67.62455990607971</c:v>
                </c:pt>
                <c:pt idx="999">
                  <c:v>93.7834615425583</c:v>
                </c:pt>
                <c:pt idx="1000">
                  <c:v>78.585663943388312</c:v>
                </c:pt>
                <c:pt idx="1001">
                  <c:v>95.026538838922363</c:v>
                </c:pt>
                <c:pt idx="1002">
                  <c:v>70.48705889341214</c:v>
                </c:pt>
                <c:pt idx="1003">
                  <c:v>75.433356676677903</c:v>
                </c:pt>
                <c:pt idx="1004">
                  <c:v>76.291259655159607</c:v>
                </c:pt>
                <c:pt idx="1005">
                  <c:v>77.136491114019933</c:v>
                </c:pt>
                <c:pt idx="1006">
                  <c:v>87.054343020048933</c:v>
                </c:pt>
                <c:pt idx="1007">
                  <c:v>66.798711630663476</c:v>
                </c:pt>
                <c:pt idx="1008">
                  <c:v>85.965682994139499</c:v>
                </c:pt>
                <c:pt idx="1009">
                  <c:v>68.828169648928352</c:v>
                </c:pt>
                <c:pt idx="1010">
                  <c:v>68.777373444510687</c:v>
                </c:pt>
                <c:pt idx="1011">
                  <c:v>65.862974781857275</c:v>
                </c:pt>
                <c:pt idx="1012">
                  <c:v>59.43545468021113</c:v>
                </c:pt>
                <c:pt idx="1013">
                  <c:v>82.372782434446222</c:v>
                </c:pt>
                <c:pt idx="1014">
                  <c:v>70.455524824135168</c:v>
                </c:pt>
                <c:pt idx="1015">
                  <c:v>65.101374805770234</c:v>
                </c:pt>
                <c:pt idx="1016">
                  <c:v>83.820281872334931</c:v>
                </c:pt>
                <c:pt idx="1017">
                  <c:v>80.944369996786406</c:v>
                </c:pt>
                <c:pt idx="1018">
                  <c:v>69.837118470973721</c:v>
                </c:pt>
                <c:pt idx="1019">
                  <c:v>65.372991636238766</c:v>
                </c:pt>
                <c:pt idx="1020">
                  <c:v>81.931520406709325</c:v>
                </c:pt>
                <c:pt idx="1021">
                  <c:v>70.690358465040475</c:v>
                </c:pt>
                <c:pt idx="1022">
                  <c:v>77.171547129630198</c:v>
                </c:pt>
                <c:pt idx="1023">
                  <c:v>73.688629097097717</c:v>
                </c:pt>
                <c:pt idx="1024">
                  <c:v>73.009174468518765</c:v>
                </c:pt>
                <c:pt idx="1025">
                  <c:v>71.912556006015308</c:v>
                </c:pt>
                <c:pt idx="1026">
                  <c:v>76.182583079338883</c:v>
                </c:pt>
                <c:pt idx="1027">
                  <c:v>68.283211808244587</c:v>
                </c:pt>
                <c:pt idx="1028">
                  <c:v>52.156006377470561</c:v>
                </c:pt>
                <c:pt idx="1029">
                  <c:v>76.293922955836265</c:v>
                </c:pt>
                <c:pt idx="1030">
                  <c:v>64.412805096859444</c:v>
                </c:pt>
                <c:pt idx="1031">
                  <c:v>83.934809543228923</c:v>
                </c:pt>
                <c:pt idx="1032">
                  <c:v>91.511668158523193</c:v>
                </c:pt>
                <c:pt idx="1033">
                  <c:v>73.173161195734082</c:v>
                </c:pt>
                <c:pt idx="1034">
                  <c:v>77.791412140623564</c:v>
                </c:pt>
                <c:pt idx="1035">
                  <c:v>74.561964409708494</c:v>
                </c:pt>
                <c:pt idx="1036">
                  <c:v>72.321684879187515</c:v>
                </c:pt>
                <c:pt idx="1037">
                  <c:v>74.087299104200895</c:v>
                </c:pt>
                <c:pt idx="1038">
                  <c:v>84.793076278377853</c:v>
                </c:pt>
                <c:pt idx="1039">
                  <c:v>77.906994128227154</c:v>
                </c:pt>
                <c:pt idx="1040">
                  <c:v>86.224381104342569</c:v>
                </c:pt>
                <c:pt idx="1041">
                  <c:v>76.907043974839269</c:v>
                </c:pt>
                <c:pt idx="1042">
                  <c:v>89.14001094792593</c:v>
                </c:pt>
                <c:pt idx="1043">
                  <c:v>73.839405847275913</c:v>
                </c:pt>
                <c:pt idx="1044">
                  <c:v>92.565308530160195</c:v>
                </c:pt>
                <c:pt idx="1045">
                  <c:v>84.281753414953911</c:v>
                </c:pt>
                <c:pt idx="1046">
                  <c:v>73.539937253141403</c:v>
                </c:pt>
                <c:pt idx="1047">
                  <c:v>79.598436653016506</c:v>
                </c:pt>
                <c:pt idx="1048">
                  <c:v>65.509094451960124</c:v>
                </c:pt>
                <c:pt idx="1049">
                  <c:v>69.929299903215764</c:v>
                </c:pt>
                <c:pt idx="1050">
                  <c:v>76.297779076451221</c:v>
                </c:pt>
                <c:pt idx="1051">
                  <c:v>74.219922305999035</c:v>
                </c:pt>
                <c:pt idx="1052">
                  <c:v>94.68314819921747</c:v>
                </c:pt>
                <c:pt idx="1053">
                  <c:v>83.581571104140806</c:v>
                </c:pt>
                <c:pt idx="1054">
                  <c:v>62.93488258001144</c:v>
                </c:pt>
                <c:pt idx="1055">
                  <c:v>79.272293760817618</c:v>
                </c:pt>
                <c:pt idx="1056">
                  <c:v>68.454982582762057</c:v>
                </c:pt>
                <c:pt idx="1057">
                  <c:v>75.491181589788795</c:v>
                </c:pt>
                <c:pt idx="1058">
                  <c:v>91.297780086676767</c:v>
                </c:pt>
                <c:pt idx="1059">
                  <c:v>90.647319034669806</c:v>
                </c:pt>
                <c:pt idx="1060">
                  <c:v>77.764796984431896</c:v>
                </c:pt>
                <c:pt idx="1061">
                  <c:v>96.843900747297766</c:v>
                </c:pt>
                <c:pt idx="1062">
                  <c:v>75.244995038420399</c:v>
                </c:pt>
                <c:pt idx="1063">
                  <c:v>87.278503772140866</c:v>
                </c:pt>
                <c:pt idx="1064">
                  <c:v>91.347577189731581</c:v>
                </c:pt>
                <c:pt idx="1065">
                  <c:v>71.169979337165785</c:v>
                </c:pt>
                <c:pt idx="1066">
                  <c:v>72.328072109761735</c:v>
                </c:pt>
                <c:pt idx="1067">
                  <c:v>71.900802376132063</c:v>
                </c:pt>
                <c:pt idx="1068">
                  <c:v>82.512926568726769</c:v>
                </c:pt>
                <c:pt idx="1069">
                  <c:v>76.926000417940443</c:v>
                </c:pt>
                <c:pt idx="1070">
                  <c:v>72.510279892849709</c:v>
                </c:pt>
                <c:pt idx="1071">
                  <c:v>101.36731021902101</c:v>
                </c:pt>
                <c:pt idx="1072">
                  <c:v>74.094711563251948</c:v>
                </c:pt>
                <c:pt idx="1073">
                  <c:v>74.930556440051831</c:v>
                </c:pt>
                <c:pt idx="1074">
                  <c:v>64.583756255012204</c:v>
                </c:pt>
                <c:pt idx="1075">
                  <c:v>71.387358646603928</c:v>
                </c:pt>
                <c:pt idx="1076">
                  <c:v>67.44292354538058</c:v>
                </c:pt>
                <c:pt idx="1077">
                  <c:v>85.058862818969715</c:v>
                </c:pt>
                <c:pt idx="1078">
                  <c:v>100.42703211398644</c:v>
                </c:pt>
                <c:pt idx="1079">
                  <c:v>90.899892088926677</c:v>
                </c:pt>
                <c:pt idx="1080">
                  <c:v>89.779629289739717</c:v>
                </c:pt>
                <c:pt idx="1081">
                  <c:v>101.60794703857805</c:v>
                </c:pt>
                <c:pt idx="1082">
                  <c:v>80.817792046873649</c:v>
                </c:pt>
                <c:pt idx="1083">
                  <c:v>60.720097100746706</c:v>
                </c:pt>
                <c:pt idx="1084">
                  <c:v>84.370205239663036</c:v>
                </c:pt>
                <c:pt idx="1085">
                  <c:v>78.003249921327821</c:v>
                </c:pt>
                <c:pt idx="1086">
                  <c:v>86.195711800114339</c:v>
                </c:pt>
                <c:pt idx="1087">
                  <c:v>73.363210772506406</c:v>
                </c:pt>
                <c:pt idx="1088">
                  <c:v>72.751163193723443</c:v>
                </c:pt>
                <c:pt idx="1089">
                  <c:v>66.662289891320199</c:v>
                </c:pt>
                <c:pt idx="1090">
                  <c:v>71.178302760857818</c:v>
                </c:pt>
                <c:pt idx="1091">
                  <c:v>90.350555895185479</c:v>
                </c:pt>
                <c:pt idx="1092">
                  <c:v>82.274627555858302</c:v>
                </c:pt>
                <c:pt idx="1093">
                  <c:v>79.017401092649976</c:v>
                </c:pt>
                <c:pt idx="1094">
                  <c:v>51.361169265006481</c:v>
                </c:pt>
                <c:pt idx="1095">
                  <c:v>91.522368540447815</c:v>
                </c:pt>
                <c:pt idx="1096">
                  <c:v>49.28288733236775</c:v>
                </c:pt>
                <c:pt idx="1097">
                  <c:v>60.811342067315067</c:v>
                </c:pt>
                <c:pt idx="1098">
                  <c:v>71.794695318288632</c:v>
                </c:pt>
                <c:pt idx="1099">
                  <c:v>71.032570502351447</c:v>
                </c:pt>
                <c:pt idx="1100">
                  <c:v>57.660513497615575</c:v>
                </c:pt>
                <c:pt idx="1101">
                  <c:v>90.012039614160642</c:v>
                </c:pt>
                <c:pt idx="1102">
                  <c:v>72.657196923421338</c:v>
                </c:pt>
                <c:pt idx="1103">
                  <c:v>76.622985187457232</c:v>
                </c:pt>
                <c:pt idx="1104">
                  <c:v>74.429905599125121</c:v>
                </c:pt>
                <c:pt idx="1105">
                  <c:v>71.417146804298881</c:v>
                </c:pt>
                <c:pt idx="1106">
                  <c:v>79.455375699265218</c:v>
                </c:pt>
                <c:pt idx="1107">
                  <c:v>59.757756369253308</c:v>
                </c:pt>
                <c:pt idx="1108">
                  <c:v>89.987050505993111</c:v>
                </c:pt>
                <c:pt idx="1109">
                  <c:v>63.748186223972084</c:v>
                </c:pt>
                <c:pt idx="1110">
                  <c:v>76.45165807738698</c:v>
                </c:pt>
                <c:pt idx="1111">
                  <c:v>61.17721539792425</c:v>
                </c:pt>
                <c:pt idx="1112">
                  <c:v>76.358534746045891</c:v>
                </c:pt>
                <c:pt idx="1113">
                  <c:v>68.663676215909106</c:v>
                </c:pt>
                <c:pt idx="1114">
                  <c:v>42.217266074333637</c:v>
                </c:pt>
                <c:pt idx="1115">
                  <c:v>99.516253234746472</c:v>
                </c:pt>
                <c:pt idx="1116">
                  <c:v>79.989866742478483</c:v>
                </c:pt>
                <c:pt idx="1117">
                  <c:v>94.47784733739293</c:v>
                </c:pt>
                <c:pt idx="1118">
                  <c:v>88.814748143914102</c:v>
                </c:pt>
                <c:pt idx="1119">
                  <c:v>54.500648915860403</c:v>
                </c:pt>
                <c:pt idx="1120">
                  <c:v>78.820496484023224</c:v>
                </c:pt>
                <c:pt idx="1121">
                  <c:v>75.663964387658254</c:v>
                </c:pt>
                <c:pt idx="1122">
                  <c:v>72.213529269871813</c:v>
                </c:pt>
                <c:pt idx="1123">
                  <c:v>113.07200899760684</c:v>
                </c:pt>
                <c:pt idx="1124">
                  <c:v>90.724476682193597</c:v>
                </c:pt>
                <c:pt idx="1125">
                  <c:v>66.700174123653412</c:v>
                </c:pt>
                <c:pt idx="1126">
                  <c:v>89.202246269730594</c:v>
                </c:pt>
                <c:pt idx="1127">
                  <c:v>88.701883672300781</c:v>
                </c:pt>
                <c:pt idx="1128">
                  <c:v>86.278919201324825</c:v>
                </c:pt>
                <c:pt idx="1129">
                  <c:v>90.105764235254753</c:v>
                </c:pt>
                <c:pt idx="1130">
                  <c:v>104.96352462016057</c:v>
                </c:pt>
                <c:pt idx="1131">
                  <c:v>76.645136055676659</c:v>
                </c:pt>
                <c:pt idx="1132">
                  <c:v>76.188719228633943</c:v>
                </c:pt>
                <c:pt idx="1133">
                  <c:v>62.701094484836673</c:v>
                </c:pt>
                <c:pt idx="1134">
                  <c:v>87.858500749191791</c:v>
                </c:pt>
                <c:pt idx="1135">
                  <c:v>74.40341712952403</c:v>
                </c:pt>
                <c:pt idx="1136">
                  <c:v>84.254575368071585</c:v>
                </c:pt>
                <c:pt idx="1137">
                  <c:v>73.482746518974182</c:v>
                </c:pt>
                <c:pt idx="1138">
                  <c:v>90.904278779993021</c:v>
                </c:pt>
                <c:pt idx="1139">
                  <c:v>74.144793196516474</c:v>
                </c:pt>
                <c:pt idx="1140">
                  <c:v>94.281679724130214</c:v>
                </c:pt>
                <c:pt idx="1141">
                  <c:v>77.748640276788308</c:v>
                </c:pt>
                <c:pt idx="1142">
                  <c:v>1269.8635432581145</c:v>
                </c:pt>
                <c:pt idx="1143">
                  <c:v>84.095557530380731</c:v>
                </c:pt>
                <c:pt idx="1144">
                  <c:v>93.851501085259343</c:v>
                </c:pt>
                <c:pt idx="1145">
                  <c:v>78.237747386615482</c:v>
                </c:pt>
                <c:pt idx="1146">
                  <c:v>89.464350302101437</c:v>
                </c:pt>
                <c:pt idx="1147">
                  <c:v>73.912389634986738</c:v>
                </c:pt>
                <c:pt idx="1148">
                  <c:v>80.734200805681851</c:v>
                </c:pt>
                <c:pt idx="1149">
                  <c:v>80.513379630347799</c:v>
                </c:pt>
                <c:pt idx="1150">
                  <c:v>73.834318941467757</c:v>
                </c:pt>
                <c:pt idx="1151">
                  <c:v>86.972547732589874</c:v>
                </c:pt>
                <c:pt idx="1152">
                  <c:v>75.379741529718061</c:v>
                </c:pt>
                <c:pt idx="1153">
                  <c:v>108.82597545623955</c:v>
                </c:pt>
                <c:pt idx="1154">
                  <c:v>56.659849268719881</c:v>
                </c:pt>
                <c:pt idx="1155">
                  <c:v>86.243470150723439</c:v>
                </c:pt>
                <c:pt idx="1156">
                  <c:v>81.069649610388154</c:v>
                </c:pt>
                <c:pt idx="1157">
                  <c:v>79.830859019298089</c:v>
                </c:pt>
                <c:pt idx="1158">
                  <c:v>84.816141709268024</c:v>
                </c:pt>
                <c:pt idx="1159">
                  <c:v>63.556169390293945</c:v>
                </c:pt>
                <c:pt idx="1160">
                  <c:v>85.677667293616793</c:v>
                </c:pt>
                <c:pt idx="1161">
                  <c:v>90.000285312385287</c:v>
                </c:pt>
                <c:pt idx="1162">
                  <c:v>105.69610647031223</c:v>
                </c:pt>
                <c:pt idx="1163">
                  <c:v>70.000985852536488</c:v>
                </c:pt>
                <c:pt idx="1164">
                  <c:v>80.847901713792439</c:v>
                </c:pt>
                <c:pt idx="1165">
                  <c:v>76.073689332937931</c:v>
                </c:pt>
                <c:pt idx="1166">
                  <c:v>98.568849658553091</c:v>
                </c:pt>
                <c:pt idx="1167">
                  <c:v>94.071013486167416</c:v>
                </c:pt>
                <c:pt idx="1168">
                  <c:v>90.024737668736478</c:v>
                </c:pt>
                <c:pt idx="1169">
                  <c:v>79.109924064108014</c:v>
                </c:pt>
                <c:pt idx="1170">
                  <c:v>63.865228207467318</c:v>
                </c:pt>
                <c:pt idx="1171">
                  <c:v>78.035648547167028</c:v>
                </c:pt>
                <c:pt idx="1172">
                  <c:v>74.784960478667372</c:v>
                </c:pt>
                <c:pt idx="1173">
                  <c:v>84.292477064786056</c:v>
                </c:pt>
                <c:pt idx="1174">
                  <c:v>60.319220676240448</c:v>
                </c:pt>
                <c:pt idx="1175">
                  <c:v>95.253163160991562</c:v>
                </c:pt>
                <c:pt idx="1176">
                  <c:v>74.202941921374915</c:v>
                </c:pt>
                <c:pt idx="1177">
                  <c:v>93.547194504477531</c:v>
                </c:pt>
                <c:pt idx="1178">
                  <c:v>90.055380771433377</c:v>
                </c:pt>
                <c:pt idx="1179">
                  <c:v>77.487653959964049</c:v>
                </c:pt>
                <c:pt idx="1180">
                  <c:v>96.177091801394951</c:v>
                </c:pt>
                <c:pt idx="1181">
                  <c:v>79.713392614727724</c:v>
                </c:pt>
                <c:pt idx="1182">
                  <c:v>84.682668226581285</c:v>
                </c:pt>
                <c:pt idx="1183">
                  <c:v>97.626544930033347</c:v>
                </c:pt>
                <c:pt idx="1184">
                  <c:v>86.19609498452526</c:v>
                </c:pt>
                <c:pt idx="1185">
                  <c:v>90.589630281843881</c:v>
                </c:pt>
                <c:pt idx="1186">
                  <c:v>86.648717994365683</c:v>
                </c:pt>
                <c:pt idx="1187">
                  <c:v>83.078624150648352</c:v>
                </c:pt>
                <c:pt idx="1188">
                  <c:v>85.866705129747629</c:v>
                </c:pt>
                <c:pt idx="1189">
                  <c:v>87.311666188362423</c:v>
                </c:pt>
                <c:pt idx="1190">
                  <c:v>71.796159260461479</c:v>
                </c:pt>
                <c:pt idx="1191">
                  <c:v>84.728574344232555</c:v>
                </c:pt>
                <c:pt idx="1192">
                  <c:v>85.214791464492663</c:v>
                </c:pt>
                <c:pt idx="1193">
                  <c:v>91.904427459856009</c:v>
                </c:pt>
                <c:pt idx="1194">
                  <c:v>86.795454215765588</c:v>
                </c:pt>
                <c:pt idx="1195">
                  <c:v>83.722535283573521</c:v>
                </c:pt>
                <c:pt idx="1196">
                  <c:v>68.979174835740594</c:v>
                </c:pt>
                <c:pt idx="1197">
                  <c:v>94.027527616195016</c:v>
                </c:pt>
                <c:pt idx="1198">
                  <c:v>79.896808194452149</c:v>
                </c:pt>
                <c:pt idx="1199">
                  <c:v>94.767304415388608</c:v>
                </c:pt>
              </c:numCache>
            </c:numRef>
          </c:yVal>
          <c:smooth val="0"/>
        </c:ser>
        <c:dLbls>
          <c:showLegendKey val="0"/>
          <c:showVal val="0"/>
          <c:showCatName val="0"/>
          <c:showSerName val="0"/>
          <c:showPercent val="0"/>
          <c:showBubbleSize val="0"/>
        </c:dLbls>
        <c:axId val="2109955328"/>
        <c:axId val="2109957504"/>
      </c:scatterChart>
      <c:valAx>
        <c:axId val="2109955328"/>
        <c:scaling>
          <c:orientation val="minMax"/>
          <c:max val="360"/>
        </c:scaling>
        <c:delete val="0"/>
        <c:axPos val="b"/>
        <c:title>
          <c:tx>
            <c:rich>
              <a:bodyPr rot="0"/>
              <a:lstStyle/>
              <a:p>
                <a:pPr>
                  <a:defRPr sz="1000" b="1" strike="noStrike" spc="-1">
                    <a:solidFill>
                      <a:srgbClr val="000000"/>
                    </a:solidFill>
                    <a:uFill>
                      <a:solidFill>
                        <a:srgbClr val="FFFFFF"/>
                      </a:solidFill>
                    </a:uFill>
                    <a:latin typeface="Calibri"/>
                  </a:defRPr>
                </a:pPr>
                <a:r>
                  <a:rPr lang="sr-Latn-RS" sz="1000" b="1" strike="noStrike" spc="-1">
                    <a:solidFill>
                      <a:srgbClr val="000000"/>
                    </a:solidFill>
                    <a:uFill>
                      <a:solidFill>
                        <a:srgbClr val="FFFFFF"/>
                      </a:solidFill>
                    </a:uFill>
                    <a:latin typeface="Calibri"/>
                  </a:rPr>
                  <a:t>Strain (µin/in)</a:t>
                </a:r>
              </a:p>
            </c:rich>
          </c:tx>
          <c:layout>
            <c:manualLayout>
              <c:xMode val="edge"/>
              <c:yMode val="edge"/>
              <c:x val="0.49255855321672098"/>
              <c:y val="0.89307523908284403"/>
            </c:manualLayout>
          </c:layout>
          <c:overlay val="0"/>
        </c:title>
        <c:numFmt formatCode="General" sourceLinked="1"/>
        <c:majorTickMark val="out"/>
        <c:minorTickMark val="none"/>
        <c:tickLblPos val="nextTo"/>
        <c:spPr>
          <a:ln>
            <a:solidFill>
              <a:srgbClr val="808080"/>
            </a:solidFill>
          </a:ln>
        </c:spPr>
        <c:txPr>
          <a:bodyPr/>
          <a:lstStyle/>
          <a:p>
            <a:pPr>
              <a:defRPr sz="1000" b="0" strike="noStrike" spc="-1">
                <a:solidFill>
                  <a:srgbClr val="000000"/>
                </a:solidFill>
                <a:uFill>
                  <a:solidFill>
                    <a:srgbClr val="FFFFFF"/>
                  </a:solidFill>
                </a:uFill>
                <a:latin typeface="Calibri"/>
              </a:defRPr>
            </a:pPr>
            <a:endParaRPr lang="sr-Latn-RS"/>
          </a:p>
        </c:txPr>
        <c:crossAx val="2109957504"/>
        <c:crossesAt val="-1.5"/>
        <c:crossBetween val="midCat"/>
        <c:majorUnit val="60"/>
      </c:valAx>
      <c:valAx>
        <c:axId val="2109957504"/>
        <c:scaling>
          <c:orientation val="minMax"/>
          <c:max val="100"/>
          <c:min val="0"/>
        </c:scaling>
        <c:delete val="0"/>
        <c:axPos val="l"/>
        <c:majorGridlines>
          <c:spPr>
            <a:ln>
              <a:solidFill>
                <a:srgbClr val="808080"/>
              </a:solidFill>
            </a:ln>
          </c:spPr>
        </c:majorGridlines>
        <c:title>
          <c:tx>
            <c:rich>
              <a:bodyPr rot="-5400000"/>
              <a:lstStyle/>
              <a:p>
                <a:pPr>
                  <a:defRPr sz="1000" b="1" strike="noStrike" spc="-1">
                    <a:solidFill>
                      <a:srgbClr val="000000"/>
                    </a:solidFill>
                    <a:uFill>
                      <a:solidFill>
                        <a:srgbClr val="FFFFFF"/>
                      </a:solidFill>
                    </a:uFill>
                    <a:latin typeface="Calibri"/>
                  </a:defRPr>
                </a:pPr>
                <a:r>
                  <a:rPr lang="sr-Latn-RS" sz="1000" b="1" strike="noStrike" spc="-1">
                    <a:solidFill>
                      <a:srgbClr val="000000"/>
                    </a:solidFill>
                    <a:uFill>
                      <a:solidFill>
                        <a:srgbClr val="FFFFFF"/>
                      </a:solidFill>
                    </a:uFill>
                    <a:latin typeface="Calibri"/>
                  </a:rPr>
                  <a:t>Stress (MPa)</a:t>
                </a:r>
              </a:p>
            </c:rich>
          </c:tx>
          <c:layout>
            <c:manualLayout>
              <c:xMode val="edge"/>
              <c:yMode val="edge"/>
              <c:x val="1.4882893566558E-2"/>
              <c:y val="0.31605023620232697"/>
            </c:manualLayout>
          </c:layout>
          <c:overlay val="0"/>
        </c:title>
        <c:numFmt formatCode="General" sourceLinked="1"/>
        <c:majorTickMark val="out"/>
        <c:minorTickMark val="none"/>
        <c:tickLblPos val="nextTo"/>
        <c:spPr>
          <a:ln>
            <a:solidFill>
              <a:srgbClr val="808080"/>
            </a:solidFill>
          </a:ln>
        </c:spPr>
        <c:txPr>
          <a:bodyPr/>
          <a:lstStyle/>
          <a:p>
            <a:pPr>
              <a:defRPr sz="1000" b="0" strike="noStrike" spc="-1">
                <a:solidFill>
                  <a:srgbClr val="000000"/>
                </a:solidFill>
                <a:uFill>
                  <a:solidFill>
                    <a:srgbClr val="FFFFFF"/>
                  </a:solidFill>
                </a:uFill>
                <a:latin typeface="Calibri"/>
              </a:defRPr>
            </a:pPr>
            <a:endParaRPr lang="sr-Latn-RS"/>
          </a:p>
        </c:txPr>
        <c:crossAx val="2109955328"/>
        <c:crossesAt val="0"/>
        <c:crossBetween val="midCat"/>
      </c:valAx>
      <c:spPr>
        <a:solidFill>
          <a:srgbClr val="FFFFFF"/>
        </a:solidFill>
        <a:ln>
          <a:solidFill>
            <a:srgbClr val="000000"/>
          </a:solidFill>
        </a:ln>
      </c:spPr>
    </c:plotArea>
    <c:plotVisOnly val="1"/>
    <c:dispBlanksAs val="span"/>
    <c:showDLblsOverMax val="1"/>
  </c:chart>
  <c:spPr>
    <a:solidFill>
      <a:srgbClr val="FFFFFF"/>
    </a:solidFill>
    <a:ln>
      <a:solidFill>
        <a:srgbClr val="000000"/>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autoTitleDeleted val="1"/>
    <c:plotArea>
      <c:layout>
        <c:manualLayout>
          <c:layoutTarget val="inner"/>
          <c:xMode val="edge"/>
          <c:yMode val="edge"/>
          <c:x val="7.9244151169766006E-2"/>
          <c:y val="7.0959542469815704E-3"/>
          <c:w val="0.90689862027594503"/>
          <c:h val="0.93444185553908099"/>
        </c:manualLayout>
      </c:layout>
      <c:scatterChart>
        <c:scatterStyle val="lineMarker"/>
        <c:varyColors val="0"/>
        <c:ser>
          <c:idx val="0"/>
          <c:order val="0"/>
          <c:spPr>
            <a:ln w="12600">
              <a:solidFill>
                <a:srgbClr val="666699"/>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'Solutions&amp;Grade'!$A$3:$A$1002</c:f>
              <c:numCache>
                <c:formatCode>General</c:formatCode>
                <c:ptCount val="10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numCache>
            </c:numRef>
          </c:xVal>
          <c:yVal>
            <c:numRef>
              <c:f>'Solutions&amp;Grade'!$B$3:$B$1002</c:f>
              <c:numCache>
                <c:formatCode>General</c:formatCode>
                <c:ptCount val="1000"/>
                <c:pt idx="0">
                  <c:v>2.7478576527409189</c:v>
                </c:pt>
                <c:pt idx="1">
                  <c:v>3.5256851709857537</c:v>
                </c:pt>
                <c:pt idx="2">
                  <c:v>3.308480771055307</c:v>
                </c:pt>
                <c:pt idx="3">
                  <c:v>3.2249069629986646</c:v>
                </c:pt>
                <c:pt idx="4">
                  <c:v>2.857804023797331</c:v>
                </c:pt>
                <c:pt idx="5">
                  <c:v>3.5707027094205039</c:v>
                </c:pt>
                <c:pt idx="6">
                  <c:v>4.0317315501390993</c:v>
                </c:pt>
                <c:pt idx="7">
                  <c:v>3.5287085449764968</c:v>
                </c:pt>
                <c:pt idx="8">
                  <c:v>3.3710406140301807</c:v>
                </c:pt>
                <c:pt idx="9">
                  <c:v>2.9673144852606868</c:v>
                </c:pt>
                <c:pt idx="10">
                  <c:v>3.2740708151279767</c:v>
                </c:pt>
                <c:pt idx="11">
                  <c:v>3.1743857258508399</c:v>
                </c:pt>
                <c:pt idx="12">
                  <c:v>3.9437145507275186</c:v>
                </c:pt>
                <c:pt idx="13">
                  <c:v>3.3981284521177959</c:v>
                </c:pt>
                <c:pt idx="14">
                  <c:v>3.7980370374574948</c:v>
                </c:pt>
                <c:pt idx="15">
                  <c:v>3.9836626476963239</c:v>
                </c:pt>
                <c:pt idx="16">
                  <c:v>3.0877700048460297</c:v>
                </c:pt>
                <c:pt idx="17">
                  <c:v>3.2575306154096531</c:v>
                </c:pt>
                <c:pt idx="18">
                  <c:v>3.3686962817439734</c:v>
                </c:pt>
                <c:pt idx="19">
                  <c:v>3.6783288895193538</c:v>
                </c:pt>
                <c:pt idx="20">
                  <c:v>3.5137479302467267</c:v>
                </c:pt>
                <c:pt idx="21">
                  <c:v>3.4527276449800697</c:v>
                </c:pt>
                <c:pt idx="22">
                  <c:v>3.494205916719535</c:v>
                </c:pt>
                <c:pt idx="23">
                  <c:v>2.8306717227804179</c:v>
                </c:pt>
                <c:pt idx="24">
                  <c:v>3.5496726835827319</c:v>
                </c:pt>
                <c:pt idx="25">
                  <c:v>3.9802343013723407</c:v>
                </c:pt>
                <c:pt idx="26">
                  <c:v>3.8442863536505967</c:v>
                </c:pt>
                <c:pt idx="27">
                  <c:v>3.7589749067293328</c:v>
                </c:pt>
                <c:pt idx="28">
                  <c:v>3.6430272597326416</c:v>
                </c:pt>
                <c:pt idx="29">
                  <c:v>3.6891137444384228</c:v>
                </c:pt>
                <c:pt idx="30">
                  <c:v>3.5058604147392942</c:v>
                </c:pt>
                <c:pt idx="31">
                  <c:v>3.9032902856120311</c:v>
                </c:pt>
                <c:pt idx="32">
                  <c:v>3.2148580763727757</c:v>
                </c:pt>
                <c:pt idx="33">
                  <c:v>2.8430845223524339</c:v>
                </c:pt>
                <c:pt idx="34">
                  <c:v>3.0518202671525678</c:v>
                </c:pt>
                <c:pt idx="35">
                  <c:v>4.0348407711873033</c:v>
                </c:pt>
                <c:pt idx="36">
                  <c:v>4.068440396666702</c:v>
                </c:pt>
                <c:pt idx="37">
                  <c:v>3.1938069950273746</c:v>
                </c:pt>
                <c:pt idx="38">
                  <c:v>3.8385566594667369</c:v>
                </c:pt>
                <c:pt idx="39">
                  <c:v>3.5102693808487753</c:v>
                </c:pt>
                <c:pt idx="40">
                  <c:v>2.9646670656505538</c:v>
                </c:pt>
                <c:pt idx="41">
                  <c:v>3.7611549887768687</c:v>
                </c:pt>
                <c:pt idx="42">
                  <c:v>3.4291475111939258</c:v>
                </c:pt>
                <c:pt idx="43">
                  <c:v>3.634031542806885</c:v>
                </c:pt>
                <c:pt idx="44">
                  <c:v>3.3602010306749612</c:v>
                </c:pt>
                <c:pt idx="45">
                  <c:v>3.7832791358305218</c:v>
                </c:pt>
                <c:pt idx="46">
                  <c:v>3.4641827207750584</c:v>
                </c:pt>
                <c:pt idx="47">
                  <c:v>3.5599194151597477</c:v>
                </c:pt>
                <c:pt idx="48">
                  <c:v>2.910559358050075</c:v>
                </c:pt>
                <c:pt idx="49">
                  <c:v>3.7337550365014076</c:v>
                </c:pt>
                <c:pt idx="50">
                  <c:v>4.0876516704680963</c:v>
                </c:pt>
                <c:pt idx="51">
                  <c:v>3.1701978235120039</c:v>
                </c:pt>
                <c:pt idx="52">
                  <c:v>4.0388733630979008</c:v>
                </c:pt>
                <c:pt idx="53">
                  <c:v>3.0094405149565229</c:v>
                </c:pt>
                <c:pt idx="54">
                  <c:v>3.6823439826935167</c:v>
                </c:pt>
                <c:pt idx="55">
                  <c:v>3.897127474703344</c:v>
                </c:pt>
                <c:pt idx="56">
                  <c:v>2.9035652473143756</c:v>
                </c:pt>
                <c:pt idx="57">
                  <c:v>2.8595289628680476</c:v>
                </c:pt>
                <c:pt idx="58">
                  <c:v>3.2635748429653391</c:v>
                </c:pt>
                <c:pt idx="59">
                  <c:v>3.0952697513988827</c:v>
                </c:pt>
                <c:pt idx="60">
                  <c:v>3.3226081934901441</c:v>
                </c:pt>
                <c:pt idx="61">
                  <c:v>4.1389696950160539</c:v>
                </c:pt>
                <c:pt idx="62">
                  <c:v>2.8789342141108007</c:v>
                </c:pt>
                <c:pt idx="63">
                  <c:v>3.1455611184398959</c:v>
                </c:pt>
                <c:pt idx="64">
                  <c:v>3.619326732206658</c:v>
                </c:pt>
                <c:pt idx="65">
                  <c:v>3.5808341775475068</c:v>
                </c:pt>
                <c:pt idx="66">
                  <c:v>3.086320045473776</c:v>
                </c:pt>
                <c:pt idx="67">
                  <c:v>3.0321091071716939</c:v>
                </c:pt>
                <c:pt idx="68">
                  <c:v>3.06232616210995</c:v>
                </c:pt>
                <c:pt idx="69">
                  <c:v>2.8519057747812009</c:v>
                </c:pt>
                <c:pt idx="70">
                  <c:v>3.4091516510713435</c:v>
                </c:pt>
                <c:pt idx="71">
                  <c:v>3.2273825678715786</c:v>
                </c:pt>
                <c:pt idx="72">
                  <c:v>2.6815559242133977</c:v>
                </c:pt>
                <c:pt idx="73">
                  <c:v>2.7621887675979098</c:v>
                </c:pt>
                <c:pt idx="74">
                  <c:v>3.6159537369295029</c:v>
                </c:pt>
                <c:pt idx="75">
                  <c:v>3.225316571981296</c:v>
                </c:pt>
                <c:pt idx="76">
                  <c:v>3.5805557069221559</c:v>
                </c:pt>
                <c:pt idx="77">
                  <c:v>3.653401215710284</c:v>
                </c:pt>
                <c:pt idx="78">
                  <c:v>2.931134400533439</c:v>
                </c:pt>
                <c:pt idx="79">
                  <c:v>3.203420114620315</c:v>
                </c:pt>
                <c:pt idx="80">
                  <c:v>3.0281456548963699</c:v>
                </c:pt>
                <c:pt idx="81">
                  <c:v>3.0249686754657339</c:v>
                </c:pt>
                <c:pt idx="82">
                  <c:v>3.1965721530173057</c:v>
                </c:pt>
                <c:pt idx="83">
                  <c:v>3.7015113007626987</c:v>
                </c:pt>
                <c:pt idx="84">
                  <c:v>3.129421852951439</c:v>
                </c:pt>
                <c:pt idx="85">
                  <c:v>3.5795789777245908</c:v>
                </c:pt>
                <c:pt idx="86">
                  <c:v>3.500163127071477</c:v>
                </c:pt>
                <c:pt idx="87">
                  <c:v>3.5848325664080858</c:v>
                </c:pt>
                <c:pt idx="88">
                  <c:v>3.3310429043862153</c:v>
                </c:pt>
                <c:pt idx="89">
                  <c:v>3.7139359871507147</c:v>
                </c:pt>
                <c:pt idx="90">
                  <c:v>3.931418465862345</c:v>
                </c:pt>
                <c:pt idx="91">
                  <c:v>3.818693105451529</c:v>
                </c:pt>
                <c:pt idx="92">
                  <c:v>3.222416928459336</c:v>
                </c:pt>
                <c:pt idx="93">
                  <c:v>3.3646642999216807</c:v>
                </c:pt>
                <c:pt idx="94">
                  <c:v>3.0744801650025479</c:v>
                </c:pt>
                <c:pt idx="95">
                  <c:v>3.8561208537386147</c:v>
                </c:pt>
                <c:pt idx="96">
                  <c:v>3.8208759228773861</c:v>
                </c:pt>
                <c:pt idx="97">
                  <c:v>3.6858524466468348</c:v>
                </c:pt>
                <c:pt idx="98">
                  <c:v>3.4946797804404541</c:v>
                </c:pt>
                <c:pt idx="99">
                  <c:v>3.3427382720228058</c:v>
                </c:pt>
                <c:pt idx="100">
                  <c:v>3.6169861717646921</c:v>
                </c:pt>
                <c:pt idx="101">
                  <c:v>3.565841089755573</c:v>
                </c:pt>
                <c:pt idx="102">
                  <c:v>3.3883459406088217</c:v>
                </c:pt>
                <c:pt idx="103">
                  <c:v>3.2508177661290087</c:v>
                </c:pt>
                <c:pt idx="104">
                  <c:v>3.1480683484682617</c:v>
                </c:pt>
                <c:pt idx="105">
                  <c:v>3.5002021434668755</c:v>
                </c:pt>
                <c:pt idx="106">
                  <c:v>2.3436609150906111</c:v>
                </c:pt>
                <c:pt idx="107">
                  <c:v>3.7577877062134459</c:v>
                </c:pt>
                <c:pt idx="108">
                  <c:v>3.3420240072077072</c:v>
                </c:pt>
                <c:pt idx="109">
                  <c:v>3.3024166662182739</c:v>
                </c:pt>
                <c:pt idx="110">
                  <c:v>3.0433309169209628</c:v>
                </c:pt>
                <c:pt idx="111">
                  <c:v>3.2194025415162297</c:v>
                </c:pt>
                <c:pt idx="112">
                  <c:v>3.8811710962433921</c:v>
                </c:pt>
                <c:pt idx="113">
                  <c:v>2.894173583665979</c:v>
                </c:pt>
                <c:pt idx="114">
                  <c:v>3.5462377309299327</c:v>
                </c:pt>
                <c:pt idx="115">
                  <c:v>3.4875673795374222</c:v>
                </c:pt>
                <c:pt idx="116">
                  <c:v>3.4459279474370157</c:v>
                </c:pt>
                <c:pt idx="117">
                  <c:v>4.0664645974783342</c:v>
                </c:pt>
                <c:pt idx="118">
                  <c:v>3.5121885576149414</c:v>
                </c:pt>
                <c:pt idx="119">
                  <c:v>3.9206920316144118</c:v>
                </c:pt>
                <c:pt idx="120">
                  <c:v>4.1014895537062097</c:v>
                </c:pt>
                <c:pt idx="121">
                  <c:v>3.9018171387856988</c:v>
                </c:pt>
                <c:pt idx="122">
                  <c:v>3.3717910945585858</c:v>
                </c:pt>
                <c:pt idx="123">
                  <c:v>3.8355981570798541</c:v>
                </c:pt>
                <c:pt idx="124">
                  <c:v>3.3495999224288426</c:v>
                </c:pt>
                <c:pt idx="125">
                  <c:v>3.4034807896308354</c:v>
                </c:pt>
                <c:pt idx="126">
                  <c:v>3.0241682647950068</c:v>
                </c:pt>
                <c:pt idx="127">
                  <c:v>3.491066713450965</c:v>
                </c:pt>
                <c:pt idx="128">
                  <c:v>3.1321804885154521</c:v>
                </c:pt>
                <c:pt idx="129">
                  <c:v>3.8875244065461221</c:v>
                </c:pt>
                <c:pt idx="130">
                  <c:v>3.4773523249521925</c:v>
                </c:pt>
                <c:pt idx="131">
                  <c:v>3.5511636549127479</c:v>
                </c:pt>
                <c:pt idx="132">
                  <c:v>3.8281147525578958</c:v>
                </c:pt>
                <c:pt idx="133">
                  <c:v>3.0694232118369267</c:v>
                </c:pt>
                <c:pt idx="134">
                  <c:v>3.3030239577454736</c:v>
                </c:pt>
                <c:pt idx="135">
                  <c:v>3.3769717475184251</c:v>
                </c:pt>
                <c:pt idx="136">
                  <c:v>3.9181553055972707</c:v>
                </c:pt>
                <c:pt idx="137">
                  <c:v>3.1463069643430046</c:v>
                </c:pt>
                <c:pt idx="138">
                  <c:v>3.8295545349022708</c:v>
                </c:pt>
                <c:pt idx="139">
                  <c:v>3.9959978681792667</c:v>
                </c:pt>
                <c:pt idx="140">
                  <c:v>4.6360575813006406</c:v>
                </c:pt>
                <c:pt idx="141">
                  <c:v>2.803017297547219</c:v>
                </c:pt>
                <c:pt idx="142">
                  <c:v>3.2885909238901538</c:v>
                </c:pt>
                <c:pt idx="143">
                  <c:v>2.8210165472681217</c:v>
                </c:pt>
                <c:pt idx="144">
                  <c:v>3.2584782837251827</c:v>
                </c:pt>
                <c:pt idx="145">
                  <c:v>3.1860838435728387</c:v>
                </c:pt>
                <c:pt idx="146">
                  <c:v>3.4125983609360024</c:v>
                </c:pt>
                <c:pt idx="147">
                  <c:v>3.3511982740484823</c:v>
                </c:pt>
                <c:pt idx="148">
                  <c:v>3.3728862198358556</c:v>
                </c:pt>
                <c:pt idx="149">
                  <c:v>3.1105839585824491</c:v>
                </c:pt>
                <c:pt idx="150">
                  <c:v>3.115395784604051</c:v>
                </c:pt>
                <c:pt idx="151">
                  <c:v>2.7628602277440968</c:v>
                </c:pt>
                <c:pt idx="152">
                  <c:v>3.7499732450641017</c:v>
                </c:pt>
                <c:pt idx="153">
                  <c:v>3.9188650000059466</c:v>
                </c:pt>
                <c:pt idx="154">
                  <c:v>3.5951168344346809</c:v>
                </c:pt>
                <c:pt idx="155">
                  <c:v>3.5011254393078173</c:v>
                </c:pt>
                <c:pt idx="156">
                  <c:v>3.1913553094819949</c:v>
                </c:pt>
                <c:pt idx="157">
                  <c:v>3.8543768509836407</c:v>
                </c:pt>
                <c:pt idx="158">
                  <c:v>3.4847425960372509</c:v>
                </c:pt>
                <c:pt idx="159">
                  <c:v>3.8813603911676289</c:v>
                </c:pt>
                <c:pt idx="160">
                  <c:v>3.200515115181914</c:v>
                </c:pt>
                <c:pt idx="161">
                  <c:v>3.4537636239965401</c:v>
                </c:pt>
                <c:pt idx="162">
                  <c:v>3.1439354515054458</c:v>
                </c:pt>
                <c:pt idx="163">
                  <c:v>3.4880834624667023</c:v>
                </c:pt>
                <c:pt idx="164">
                  <c:v>3.252876900023673</c:v>
                </c:pt>
                <c:pt idx="165">
                  <c:v>3.7237993274735848</c:v>
                </c:pt>
                <c:pt idx="166">
                  <c:v>2.8181026015390729</c:v>
                </c:pt>
                <c:pt idx="167">
                  <c:v>3.1255907548576527</c:v>
                </c:pt>
                <c:pt idx="168">
                  <c:v>3.6153278429814217</c:v>
                </c:pt>
                <c:pt idx="169">
                  <c:v>3.117387008756102</c:v>
                </c:pt>
                <c:pt idx="170">
                  <c:v>3.0653765578668617</c:v>
                </c:pt>
                <c:pt idx="171">
                  <c:v>2.6805345490859747</c:v>
                </c:pt>
                <c:pt idx="172">
                  <c:v>3.5298419259830109</c:v>
                </c:pt>
                <c:pt idx="173">
                  <c:v>3.6444603409317309</c:v>
                </c:pt>
                <c:pt idx="174">
                  <c:v>3.2312530980687431</c:v>
                </c:pt>
                <c:pt idx="175">
                  <c:v>3.59378054012591</c:v>
                </c:pt>
                <c:pt idx="176">
                  <c:v>3.1074178527159058</c:v>
                </c:pt>
                <c:pt idx="177">
                  <c:v>3.2784277118581771</c:v>
                </c:pt>
                <c:pt idx="178">
                  <c:v>3.9149655464497708</c:v>
                </c:pt>
                <c:pt idx="179">
                  <c:v>3.3198648650081699</c:v>
                </c:pt>
                <c:pt idx="180">
                  <c:v>3.7282451072992231</c:v>
                </c:pt>
                <c:pt idx="181">
                  <c:v>3.8733109874441638</c:v>
                </c:pt>
                <c:pt idx="182">
                  <c:v>3.1985013739483019</c:v>
                </c:pt>
                <c:pt idx="183">
                  <c:v>3.524527119376252</c:v>
                </c:pt>
                <c:pt idx="184">
                  <c:v>3.6497565913983139</c:v>
                </c:pt>
                <c:pt idx="185">
                  <c:v>4.7455312114672035</c:v>
                </c:pt>
                <c:pt idx="186">
                  <c:v>2.5497670124769538</c:v>
                </c:pt>
                <c:pt idx="187">
                  <c:v>3.6268474670527269</c:v>
                </c:pt>
                <c:pt idx="188">
                  <c:v>3.6320048629238979</c:v>
                </c:pt>
                <c:pt idx="189">
                  <c:v>3.1911416885595538</c:v>
                </c:pt>
                <c:pt idx="190">
                  <c:v>3.1078738204159859</c:v>
                </c:pt>
                <c:pt idx="191">
                  <c:v>3.591654056266405</c:v>
                </c:pt>
                <c:pt idx="192">
                  <c:v>2.9554688738021859</c:v>
                </c:pt>
                <c:pt idx="193">
                  <c:v>3.4055508039559932</c:v>
                </c:pt>
                <c:pt idx="194">
                  <c:v>2.9344349200656801</c:v>
                </c:pt>
                <c:pt idx="195">
                  <c:v>3.0720811364138001</c:v>
                </c:pt>
                <c:pt idx="196">
                  <c:v>3.7409961884410028</c:v>
                </c:pt>
                <c:pt idx="197">
                  <c:v>3.6208847081424889</c:v>
                </c:pt>
                <c:pt idx="198">
                  <c:v>3.6687268677004439</c:v>
                </c:pt>
                <c:pt idx="199">
                  <c:v>3.250675492745088</c:v>
                </c:pt>
                <c:pt idx="200">
                  <c:v>3.569462020637947</c:v>
                </c:pt>
                <c:pt idx="201">
                  <c:v>3.6062955189106698</c:v>
                </c:pt>
                <c:pt idx="202">
                  <c:v>3.3808856234484108</c:v>
                </c:pt>
                <c:pt idx="203">
                  <c:v>3.4913661255101909</c:v>
                </c:pt>
                <c:pt idx="204">
                  <c:v>3.0198029442878149</c:v>
                </c:pt>
                <c:pt idx="205">
                  <c:v>3.7239845109213228</c:v>
                </c:pt>
                <c:pt idx="206">
                  <c:v>3.4800408878049032</c:v>
                </c:pt>
                <c:pt idx="207">
                  <c:v>4.137660360208506</c:v>
                </c:pt>
                <c:pt idx="208">
                  <c:v>3.3301098638715656</c:v>
                </c:pt>
                <c:pt idx="209">
                  <c:v>3.4865153882955884</c:v>
                </c:pt>
                <c:pt idx="210">
                  <c:v>3.1998887486530307</c:v>
                </c:pt>
                <c:pt idx="211">
                  <c:v>2.891418625944318</c:v>
                </c:pt>
                <c:pt idx="212">
                  <c:v>3.7320019658289247</c:v>
                </c:pt>
                <c:pt idx="213">
                  <c:v>3.7827614691550528</c:v>
                </c:pt>
                <c:pt idx="214">
                  <c:v>3.6826484380847737</c:v>
                </c:pt>
                <c:pt idx="215">
                  <c:v>3.3570608228792396</c:v>
                </c:pt>
                <c:pt idx="216">
                  <c:v>3.6041085097874719</c:v>
                </c:pt>
                <c:pt idx="217">
                  <c:v>2.5795582338290881</c:v>
                </c:pt>
                <c:pt idx="218">
                  <c:v>3.1381706872605748</c:v>
                </c:pt>
                <c:pt idx="219">
                  <c:v>3.8801841880495429</c:v>
                </c:pt>
                <c:pt idx="220">
                  <c:v>2.157353835418311</c:v>
                </c:pt>
                <c:pt idx="221">
                  <c:v>3.4105912391479416</c:v>
                </c:pt>
                <c:pt idx="222">
                  <c:v>3.378386096152973</c:v>
                </c:pt>
                <c:pt idx="223">
                  <c:v>3.4306612606518825</c:v>
                </c:pt>
                <c:pt idx="224">
                  <c:v>2.5773615826370566</c:v>
                </c:pt>
                <c:pt idx="225">
                  <c:v>3.5023861404915833</c:v>
                </c:pt>
                <c:pt idx="226">
                  <c:v>3.4240779572311117</c:v>
                </c:pt>
                <c:pt idx="227">
                  <c:v>3.5580288333883687</c:v>
                </c:pt>
                <c:pt idx="228">
                  <c:v>3.5281987680666766</c:v>
                </c:pt>
                <c:pt idx="229">
                  <c:v>3.2138030305397738</c:v>
                </c:pt>
                <c:pt idx="230">
                  <c:v>3.5002432503018492</c:v>
                </c:pt>
                <c:pt idx="231">
                  <c:v>3.3095240045460099</c:v>
                </c:pt>
                <c:pt idx="232">
                  <c:v>3.7448055404618787</c:v>
                </c:pt>
                <c:pt idx="233">
                  <c:v>3.5925062395517919</c:v>
                </c:pt>
                <c:pt idx="234">
                  <c:v>3.8517873281925659</c:v>
                </c:pt>
                <c:pt idx="235">
                  <c:v>3.3856127065985451</c:v>
                </c:pt>
                <c:pt idx="236">
                  <c:v>3.7102213420895378</c:v>
                </c:pt>
                <c:pt idx="237">
                  <c:v>3.680768911019757</c:v>
                </c:pt>
                <c:pt idx="238">
                  <c:v>3.6677373145172498</c:v>
                </c:pt>
                <c:pt idx="239">
                  <c:v>3.2696720216646327</c:v>
                </c:pt>
                <c:pt idx="240">
                  <c:v>3.8718691774790379</c:v>
                </c:pt>
                <c:pt idx="241">
                  <c:v>3.1461088539433106</c:v>
                </c:pt>
                <c:pt idx="242">
                  <c:v>3.202854505087402</c:v>
                </c:pt>
                <c:pt idx="243">
                  <c:v>3.5970570308936161</c:v>
                </c:pt>
                <c:pt idx="244">
                  <c:v>3.283263922757043</c:v>
                </c:pt>
                <c:pt idx="245">
                  <c:v>3.3389567947020429</c:v>
                </c:pt>
                <c:pt idx="246">
                  <c:v>3.2084970882488659</c:v>
                </c:pt>
                <c:pt idx="247">
                  <c:v>3.4737346785462067</c:v>
                </c:pt>
                <c:pt idx="248">
                  <c:v>3.4653780181668647</c:v>
                </c:pt>
                <c:pt idx="249">
                  <c:v>3.4467012174657925</c:v>
                </c:pt>
                <c:pt idx="250">
                  <c:v>3.4884368609067948</c:v>
                </c:pt>
                <c:pt idx="251">
                  <c:v>3.585666155763656</c:v>
                </c:pt>
                <c:pt idx="252">
                  <c:v>2.8786720907996899</c:v>
                </c:pt>
                <c:pt idx="253">
                  <c:v>3.5387823614415419</c:v>
                </c:pt>
                <c:pt idx="254">
                  <c:v>3.1049877517462758</c:v>
                </c:pt>
                <c:pt idx="255">
                  <c:v>3.686653214027082</c:v>
                </c:pt>
                <c:pt idx="256">
                  <c:v>3.4133742727513607</c:v>
                </c:pt>
                <c:pt idx="257">
                  <c:v>3.8144253769948291</c:v>
                </c:pt>
                <c:pt idx="258">
                  <c:v>3.815699537108983</c:v>
                </c:pt>
                <c:pt idx="259">
                  <c:v>3.649164207152674</c:v>
                </c:pt>
                <c:pt idx="260">
                  <c:v>3.2627254111898147</c:v>
                </c:pt>
                <c:pt idx="261">
                  <c:v>4.19376647990312</c:v>
                </c:pt>
                <c:pt idx="262">
                  <c:v>3.818725838358358</c:v>
                </c:pt>
                <c:pt idx="263">
                  <c:v>3.0335305860040718</c:v>
                </c:pt>
                <c:pt idx="264">
                  <c:v>3.0208666417772108</c:v>
                </c:pt>
                <c:pt idx="265">
                  <c:v>2.5823151418625838</c:v>
                </c:pt>
                <c:pt idx="266">
                  <c:v>4.2593272510298004</c:v>
                </c:pt>
                <c:pt idx="267">
                  <c:v>3.7029724307166689</c:v>
                </c:pt>
                <c:pt idx="268">
                  <c:v>2.7954947661815077</c:v>
                </c:pt>
                <c:pt idx="269">
                  <c:v>3.4585574804158119</c:v>
                </c:pt>
                <c:pt idx="270">
                  <c:v>3.8965340236246937</c:v>
                </c:pt>
                <c:pt idx="271">
                  <c:v>3.0973979135903988</c:v>
                </c:pt>
                <c:pt idx="272">
                  <c:v>3.5033228800494842</c:v>
                </c:pt>
                <c:pt idx="273">
                  <c:v>3.4618119022807079</c:v>
                </c:pt>
                <c:pt idx="274">
                  <c:v>3.3057797535507709</c:v>
                </c:pt>
                <c:pt idx="275">
                  <c:v>2.7929737757939108</c:v>
                </c:pt>
                <c:pt idx="276">
                  <c:v>3.7248076750311139</c:v>
                </c:pt>
                <c:pt idx="277">
                  <c:v>3.6832368274792566</c:v>
                </c:pt>
                <c:pt idx="278">
                  <c:v>2.9009833018801809</c:v>
                </c:pt>
                <c:pt idx="279">
                  <c:v>3.5217416292949717</c:v>
                </c:pt>
                <c:pt idx="280">
                  <c:v>3.6192072255024859</c:v>
                </c:pt>
                <c:pt idx="281">
                  <c:v>2.974159717692995</c:v>
                </c:pt>
                <c:pt idx="282">
                  <c:v>3.6869788046915288</c:v>
                </c:pt>
                <c:pt idx="283">
                  <c:v>3.5051716550324219</c:v>
                </c:pt>
                <c:pt idx="284">
                  <c:v>2.9351269155123489</c:v>
                </c:pt>
                <c:pt idx="285">
                  <c:v>3.5212525158197998</c:v>
                </c:pt>
                <c:pt idx="286">
                  <c:v>3.7076289778520231</c:v>
                </c:pt>
                <c:pt idx="287">
                  <c:v>2.7129651151208147</c:v>
                </c:pt>
                <c:pt idx="288">
                  <c:v>3.1758952856400287</c:v>
                </c:pt>
                <c:pt idx="289">
                  <c:v>3.8878389360210859</c:v>
                </c:pt>
                <c:pt idx="290">
                  <c:v>3.6676289576604817</c:v>
                </c:pt>
                <c:pt idx="291">
                  <c:v>3.3181068555873199</c:v>
                </c:pt>
                <c:pt idx="292">
                  <c:v>3.3523611874103083</c:v>
                </c:pt>
                <c:pt idx="293">
                  <c:v>2.8061976481013988</c:v>
                </c:pt>
                <c:pt idx="294">
                  <c:v>3.505550362522551</c:v>
                </c:pt>
                <c:pt idx="295">
                  <c:v>3.514249907323264</c:v>
                </c:pt>
                <c:pt idx="296">
                  <c:v>3.3275132135250853</c:v>
                </c:pt>
                <c:pt idx="297">
                  <c:v>3.2408106381745627</c:v>
                </c:pt>
                <c:pt idx="298">
                  <c:v>3.4067797817976029</c:v>
                </c:pt>
                <c:pt idx="299">
                  <c:v>3.7663005686600139</c:v>
                </c:pt>
                <c:pt idx="300">
                  <c:v>3.3020162365744219</c:v>
                </c:pt>
                <c:pt idx="301">
                  <c:v>3.5120467953581453</c:v>
                </c:pt>
                <c:pt idx="302">
                  <c:v>3.0929592159837407</c:v>
                </c:pt>
                <c:pt idx="303">
                  <c:v>3.4559903155685925</c:v>
                </c:pt>
                <c:pt idx="304">
                  <c:v>3.346635456454996</c:v>
                </c:pt>
                <c:pt idx="305">
                  <c:v>4.2150172056686461</c:v>
                </c:pt>
                <c:pt idx="306">
                  <c:v>3.2616332667359886</c:v>
                </c:pt>
                <c:pt idx="307">
                  <c:v>2.730132763365035</c:v>
                </c:pt>
                <c:pt idx="308">
                  <c:v>3.2164560628995398</c:v>
                </c:pt>
                <c:pt idx="309">
                  <c:v>3.4507151012129946</c:v>
                </c:pt>
                <c:pt idx="310">
                  <c:v>3.946008283034506</c:v>
                </c:pt>
                <c:pt idx="311">
                  <c:v>3.0810540136202427</c:v>
                </c:pt>
                <c:pt idx="312">
                  <c:v>3.4151529319558143</c:v>
                </c:pt>
                <c:pt idx="313">
                  <c:v>3.308023939206528</c:v>
                </c:pt>
                <c:pt idx="314">
                  <c:v>3.4628269551620541</c:v>
                </c:pt>
                <c:pt idx="315">
                  <c:v>3.302790055522304</c:v>
                </c:pt>
                <c:pt idx="316">
                  <c:v>2.8253350420581631</c:v>
                </c:pt>
                <c:pt idx="317">
                  <c:v>3.0961615083541441</c:v>
                </c:pt>
                <c:pt idx="318">
                  <c:v>3.3172304342554417</c:v>
                </c:pt>
                <c:pt idx="319">
                  <c:v>3.418888380672775</c:v>
                </c:pt>
                <c:pt idx="320">
                  <c:v>3.4591675160939763</c:v>
                </c:pt>
                <c:pt idx="321">
                  <c:v>3.424005750070982</c:v>
                </c:pt>
                <c:pt idx="322">
                  <c:v>3.8672493139211199</c:v>
                </c:pt>
                <c:pt idx="323">
                  <c:v>4.7529690095951445</c:v>
                </c:pt>
                <c:pt idx="324">
                  <c:v>3.2644280480061147</c:v>
                </c:pt>
                <c:pt idx="325">
                  <c:v>3.480068600387956</c:v>
                </c:pt>
                <c:pt idx="326">
                  <c:v>2.8991719324573269</c:v>
                </c:pt>
                <c:pt idx="327">
                  <c:v>3.8311426955163661</c:v>
                </c:pt>
                <c:pt idx="328">
                  <c:v>2.9898422383895591</c:v>
                </c:pt>
                <c:pt idx="329">
                  <c:v>4.1672104683700377</c:v>
                </c:pt>
                <c:pt idx="330">
                  <c:v>3.4245277248716746</c:v>
                </c:pt>
                <c:pt idx="331">
                  <c:v>3.000752156310591</c:v>
                </c:pt>
                <c:pt idx="332">
                  <c:v>4.1139876595225831</c:v>
                </c:pt>
                <c:pt idx="333">
                  <c:v>3.682412380912448</c:v>
                </c:pt>
                <c:pt idx="334">
                  <c:v>3.1721915029645249</c:v>
                </c:pt>
                <c:pt idx="335">
                  <c:v>3.239345460598217</c:v>
                </c:pt>
                <c:pt idx="336">
                  <c:v>3.3255514908564345</c:v>
                </c:pt>
                <c:pt idx="337">
                  <c:v>3.097876293581332</c:v>
                </c:pt>
                <c:pt idx="338">
                  <c:v>3.264333217980155</c:v>
                </c:pt>
                <c:pt idx="339">
                  <c:v>3.3272743913792295</c:v>
                </c:pt>
                <c:pt idx="340">
                  <c:v>3.4714140101193829</c:v>
                </c:pt>
                <c:pt idx="341">
                  <c:v>3.1631596513473239</c:v>
                </c:pt>
                <c:pt idx="342">
                  <c:v>3.1786883222672837</c:v>
                </c:pt>
                <c:pt idx="343">
                  <c:v>4.0047899193458889</c:v>
                </c:pt>
                <c:pt idx="344">
                  <c:v>3.2383420874185087</c:v>
                </c:pt>
                <c:pt idx="345">
                  <c:v>3.407513926128678</c:v>
                </c:pt>
                <c:pt idx="346">
                  <c:v>3.5170088316647599</c:v>
                </c:pt>
                <c:pt idx="347">
                  <c:v>3.0842737140391079</c:v>
                </c:pt>
                <c:pt idx="348">
                  <c:v>4.0068951984923356</c:v>
                </c:pt>
                <c:pt idx="349">
                  <c:v>3.8021653297071829</c:v>
                </c:pt>
                <c:pt idx="350">
                  <c:v>3.4202022002034362</c:v>
                </c:pt>
                <c:pt idx="351">
                  <c:v>3.6497741519674429</c:v>
                </c:pt>
                <c:pt idx="352">
                  <c:v>3.7381385390040669</c:v>
                </c:pt>
                <c:pt idx="353">
                  <c:v>3.4751084487219761</c:v>
                </c:pt>
                <c:pt idx="354">
                  <c:v>3.870184835747855</c:v>
                </c:pt>
                <c:pt idx="355">
                  <c:v>2.9051987019751579</c:v>
                </c:pt>
                <c:pt idx="356">
                  <c:v>3.1711592121605388</c:v>
                </c:pt>
                <c:pt idx="357">
                  <c:v>3.4794079170335053</c:v>
                </c:pt>
                <c:pt idx="358">
                  <c:v>3.3938582784805567</c:v>
                </c:pt>
                <c:pt idx="359">
                  <c:v>3.5481485429442317</c:v>
                </c:pt>
                <c:pt idx="360">
                  <c:v>3.4712830317515553</c:v>
                </c:pt>
                <c:pt idx="361">
                  <c:v>3.2248996802931988</c:v>
                </c:pt>
                <c:pt idx="362">
                  <c:v>3.246036649405228</c:v>
                </c:pt>
                <c:pt idx="363">
                  <c:v>3.17259180549414</c:v>
                </c:pt>
                <c:pt idx="364">
                  <c:v>3.721839575752425</c:v>
                </c:pt>
                <c:pt idx="365">
                  <c:v>3.1023850123720078</c:v>
                </c:pt>
                <c:pt idx="366">
                  <c:v>3.7667117034499711</c:v>
                </c:pt>
                <c:pt idx="367">
                  <c:v>3.6846457763343197</c:v>
                </c:pt>
                <c:pt idx="368">
                  <c:v>3.608985430497706</c:v>
                </c:pt>
                <c:pt idx="369">
                  <c:v>3.290630627075072</c:v>
                </c:pt>
                <c:pt idx="370">
                  <c:v>3.5327473067311157</c:v>
                </c:pt>
                <c:pt idx="371">
                  <c:v>4.1445840504311482</c:v>
                </c:pt>
                <c:pt idx="372">
                  <c:v>3.710628607533438</c:v>
                </c:pt>
                <c:pt idx="373">
                  <c:v>3.9472098005018927</c:v>
                </c:pt>
                <c:pt idx="374">
                  <c:v>3.1667659391094718</c:v>
                </c:pt>
                <c:pt idx="375">
                  <c:v>3.8166613318336751</c:v>
                </c:pt>
                <c:pt idx="376">
                  <c:v>3.9250746257141076</c:v>
                </c:pt>
                <c:pt idx="377">
                  <c:v>3.4254765855185081</c:v>
                </c:pt>
                <c:pt idx="378">
                  <c:v>3.1404482425669631</c:v>
                </c:pt>
                <c:pt idx="379">
                  <c:v>3.5811500126756157</c:v>
                </c:pt>
                <c:pt idx="380">
                  <c:v>3.2730397980503407</c:v>
                </c:pt>
                <c:pt idx="381">
                  <c:v>3.0247679633143747</c:v>
                </c:pt>
                <c:pt idx="382">
                  <c:v>3.4231508535877064</c:v>
                </c:pt>
                <c:pt idx="383">
                  <c:v>3.2516021041664587</c:v>
                </c:pt>
                <c:pt idx="384">
                  <c:v>3.598864667333201</c:v>
                </c:pt>
                <c:pt idx="385">
                  <c:v>3.0394626061958228</c:v>
                </c:pt>
                <c:pt idx="386">
                  <c:v>3.4288034680228083</c:v>
                </c:pt>
                <c:pt idx="387">
                  <c:v>3.3937423267334506</c:v>
                </c:pt>
                <c:pt idx="388">
                  <c:v>3.0145183771780428</c:v>
                </c:pt>
                <c:pt idx="389">
                  <c:v>3.290860824140029</c:v>
                </c:pt>
                <c:pt idx="390">
                  <c:v>3.5229934055055518</c:v>
                </c:pt>
                <c:pt idx="391">
                  <c:v>3.46826108179151</c:v>
                </c:pt>
                <c:pt idx="392">
                  <c:v>3.0354681168039348</c:v>
                </c:pt>
                <c:pt idx="393">
                  <c:v>3.3088208757581148</c:v>
                </c:pt>
                <c:pt idx="394">
                  <c:v>2.6525431703818509</c:v>
                </c:pt>
                <c:pt idx="395">
                  <c:v>3.3971174805690212</c:v>
                </c:pt>
                <c:pt idx="396">
                  <c:v>3.3857279016108253</c:v>
                </c:pt>
                <c:pt idx="397">
                  <c:v>3.6552661324252709</c:v>
                </c:pt>
                <c:pt idx="398">
                  <c:v>3.37402617383992</c:v>
                </c:pt>
                <c:pt idx="399">
                  <c:v>3.5248149184320861</c:v>
                </c:pt>
                <c:pt idx="400">
                  <c:v>3.3276697807294306</c:v>
                </c:pt>
                <c:pt idx="401">
                  <c:v>3.3647379188563296</c:v>
                </c:pt>
                <c:pt idx="402">
                  <c:v>3.2937229243451509</c:v>
                </c:pt>
                <c:pt idx="403">
                  <c:v>2.951264041684234</c:v>
                </c:pt>
                <c:pt idx="404">
                  <c:v>3.261938373214285</c:v>
                </c:pt>
                <c:pt idx="405">
                  <c:v>3.4261364443585682</c:v>
                </c:pt>
                <c:pt idx="406">
                  <c:v>3.8326011388523789</c:v>
                </c:pt>
                <c:pt idx="407">
                  <c:v>3.4680484347058687</c:v>
                </c:pt>
                <c:pt idx="408">
                  <c:v>3.4554377114662533</c:v>
                </c:pt>
                <c:pt idx="409">
                  <c:v>3.489121279653348</c:v>
                </c:pt>
                <c:pt idx="410">
                  <c:v>3.5043276665169358</c:v>
                </c:pt>
                <c:pt idx="411">
                  <c:v>3.8010486524313358</c:v>
                </c:pt>
                <c:pt idx="412">
                  <c:v>4.3436024170440337</c:v>
                </c:pt>
                <c:pt idx="413">
                  <c:v>2.5241979047145668</c:v>
                </c:pt>
                <c:pt idx="414">
                  <c:v>2.777141304705987</c:v>
                </c:pt>
                <c:pt idx="415">
                  <c:v>3.3828949572260214</c:v>
                </c:pt>
                <c:pt idx="416">
                  <c:v>3.4184638493476514</c:v>
                </c:pt>
                <c:pt idx="417">
                  <c:v>3.4407237207879189</c:v>
                </c:pt>
                <c:pt idx="418">
                  <c:v>3.5094150334423007</c:v>
                </c:pt>
                <c:pt idx="419">
                  <c:v>3.4278981721474242</c:v>
                </c:pt>
                <c:pt idx="420">
                  <c:v>3.6892548785095598</c:v>
                </c:pt>
                <c:pt idx="421">
                  <c:v>3.3559114846188152</c:v>
                </c:pt>
                <c:pt idx="422">
                  <c:v>3.6383087255956377</c:v>
                </c:pt>
                <c:pt idx="423">
                  <c:v>3.4743989244881539</c:v>
                </c:pt>
                <c:pt idx="424">
                  <c:v>2.9810390577882928</c:v>
                </c:pt>
                <c:pt idx="425">
                  <c:v>3.945920030524138</c:v>
                </c:pt>
                <c:pt idx="426">
                  <c:v>3.1825393316083419</c:v>
                </c:pt>
                <c:pt idx="427">
                  <c:v>2.990844305620644</c:v>
                </c:pt>
                <c:pt idx="428">
                  <c:v>3.7626052338939351</c:v>
                </c:pt>
                <c:pt idx="429">
                  <c:v>3.7345636932247808</c:v>
                </c:pt>
                <c:pt idx="430">
                  <c:v>2.993866509435541</c:v>
                </c:pt>
                <c:pt idx="431">
                  <c:v>3.2339392933025568</c:v>
                </c:pt>
                <c:pt idx="432">
                  <c:v>3.263588848231139</c:v>
                </c:pt>
                <c:pt idx="433">
                  <c:v>3.145910689449992</c:v>
                </c:pt>
                <c:pt idx="434">
                  <c:v>3.023075696343489</c:v>
                </c:pt>
                <c:pt idx="435">
                  <c:v>3.3151720888134317</c:v>
                </c:pt>
                <c:pt idx="436">
                  <c:v>3.3774201453350239</c:v>
                </c:pt>
                <c:pt idx="437">
                  <c:v>3.0247387679225817</c:v>
                </c:pt>
                <c:pt idx="438">
                  <c:v>3.04040481680802</c:v>
                </c:pt>
                <c:pt idx="439">
                  <c:v>3.2530025735529287</c:v>
                </c:pt>
                <c:pt idx="440">
                  <c:v>3.269568027923313</c:v>
                </c:pt>
                <c:pt idx="441">
                  <c:v>3.5307877263085556</c:v>
                </c:pt>
                <c:pt idx="442">
                  <c:v>3.8950864050915097</c:v>
                </c:pt>
                <c:pt idx="443">
                  <c:v>3.4404723782919877</c:v>
                </c:pt>
                <c:pt idx="444">
                  <c:v>3.661384685961512</c:v>
                </c:pt>
                <c:pt idx="445">
                  <c:v>3.7218237918950008</c:v>
                </c:pt>
                <c:pt idx="446">
                  <c:v>3.79445878014258</c:v>
                </c:pt>
                <c:pt idx="447">
                  <c:v>2.0871233576641144</c:v>
                </c:pt>
                <c:pt idx="448">
                  <c:v>3.3500586465279678</c:v>
                </c:pt>
                <c:pt idx="449">
                  <c:v>2.8887208382225866</c:v>
                </c:pt>
                <c:pt idx="450">
                  <c:v>3.4487024783848477</c:v>
                </c:pt>
                <c:pt idx="451">
                  <c:v>3.5012213637019594</c:v>
                </c:pt>
                <c:pt idx="452">
                  <c:v>3.6075956487787919</c:v>
                </c:pt>
                <c:pt idx="453">
                  <c:v>3.4133355650779436</c:v>
                </c:pt>
                <c:pt idx="454">
                  <c:v>3.4404523203503423</c:v>
                </c:pt>
                <c:pt idx="455">
                  <c:v>2.9771041268391039</c:v>
                </c:pt>
                <c:pt idx="456">
                  <c:v>3.006861764679035</c:v>
                </c:pt>
                <c:pt idx="457">
                  <c:v>3.3300318377555489</c:v>
                </c:pt>
                <c:pt idx="458">
                  <c:v>2.9398870981842338</c:v>
                </c:pt>
                <c:pt idx="459">
                  <c:v>3.2905943569485339</c:v>
                </c:pt>
                <c:pt idx="460">
                  <c:v>3.2189918709450209</c:v>
                </c:pt>
                <c:pt idx="461">
                  <c:v>3.212249323610231</c:v>
                </c:pt>
                <c:pt idx="462">
                  <c:v>2.9175943015848089</c:v>
                </c:pt>
                <c:pt idx="463">
                  <c:v>3.1284107525217837</c:v>
                </c:pt>
                <c:pt idx="464">
                  <c:v>3.3086115896882577</c:v>
                </c:pt>
                <c:pt idx="465">
                  <c:v>3.5466100696179916</c:v>
                </c:pt>
                <c:pt idx="466">
                  <c:v>3.3515310168957981</c:v>
                </c:pt>
                <c:pt idx="467">
                  <c:v>3.8050985662211199</c:v>
                </c:pt>
                <c:pt idx="468">
                  <c:v>3.5774545257106838</c:v>
                </c:pt>
                <c:pt idx="469">
                  <c:v>3.3669223350670037</c:v>
                </c:pt>
                <c:pt idx="470">
                  <c:v>3.3339808283912067</c:v>
                </c:pt>
                <c:pt idx="471">
                  <c:v>2.9307318586277349</c:v>
                </c:pt>
                <c:pt idx="472">
                  <c:v>3.0512076285723859</c:v>
                </c:pt>
                <c:pt idx="473">
                  <c:v>3.302019030488152</c:v>
                </c:pt>
                <c:pt idx="474">
                  <c:v>3.6267961626928029</c:v>
                </c:pt>
                <c:pt idx="475">
                  <c:v>3.3546969854376121</c:v>
                </c:pt>
                <c:pt idx="476">
                  <c:v>2.7083264932562017</c:v>
                </c:pt>
                <c:pt idx="477">
                  <c:v>2.9967904398984668</c:v>
                </c:pt>
                <c:pt idx="478">
                  <c:v>3.0856622847765838</c:v>
                </c:pt>
                <c:pt idx="479">
                  <c:v>3.4005927057693146</c:v>
                </c:pt>
                <c:pt idx="480">
                  <c:v>3.8429553559249658</c:v>
                </c:pt>
                <c:pt idx="481">
                  <c:v>3.3819531954875766</c:v>
                </c:pt>
                <c:pt idx="482">
                  <c:v>3.6506315401098899</c:v>
                </c:pt>
                <c:pt idx="483">
                  <c:v>3.3784957521708621</c:v>
                </c:pt>
                <c:pt idx="484">
                  <c:v>3.3070282012916259</c:v>
                </c:pt>
                <c:pt idx="485">
                  <c:v>3.1030620556512818</c:v>
                </c:pt>
                <c:pt idx="486">
                  <c:v>3.9773007704060919</c:v>
                </c:pt>
                <c:pt idx="487">
                  <c:v>3.2706652913790388</c:v>
                </c:pt>
                <c:pt idx="488">
                  <c:v>3.3976997264038573</c:v>
                </c:pt>
                <c:pt idx="489">
                  <c:v>4.1357721474548459</c:v>
                </c:pt>
                <c:pt idx="490">
                  <c:v>3.1465343470774307</c:v>
                </c:pt>
                <c:pt idx="491">
                  <c:v>3.2635572280327407</c:v>
                </c:pt>
                <c:pt idx="492">
                  <c:v>3.5101262843881167</c:v>
                </c:pt>
                <c:pt idx="493">
                  <c:v>4.1347559076940499</c:v>
                </c:pt>
                <c:pt idx="494">
                  <c:v>3.3057886848495297</c:v>
                </c:pt>
                <c:pt idx="495">
                  <c:v>3.3318836176666116</c:v>
                </c:pt>
                <c:pt idx="496">
                  <c:v>4.2898688912319551</c:v>
                </c:pt>
                <c:pt idx="497">
                  <c:v>3.3146731452837028</c:v>
                </c:pt>
                <c:pt idx="498">
                  <c:v>3.7572158243153377</c:v>
                </c:pt>
                <c:pt idx="499">
                  <c:v>3.1583534238081468</c:v>
                </c:pt>
                <c:pt idx="500">
                  <c:v>3.5147572432148588</c:v>
                </c:pt>
                <c:pt idx="501">
                  <c:v>2.7568057406436268</c:v>
                </c:pt>
                <c:pt idx="502">
                  <c:v>4.3556697071618471</c:v>
                </c:pt>
                <c:pt idx="503">
                  <c:v>3.199655047327524</c:v>
                </c:pt>
                <c:pt idx="504">
                  <c:v>3.3137995178815269</c:v>
                </c:pt>
                <c:pt idx="505">
                  <c:v>3.3510374689631308</c:v>
                </c:pt>
                <c:pt idx="506">
                  <c:v>4.4689156830241812</c:v>
                </c:pt>
                <c:pt idx="507">
                  <c:v>3.6017291779493137</c:v>
                </c:pt>
                <c:pt idx="508">
                  <c:v>3.2268948364442558</c:v>
                </c:pt>
                <c:pt idx="509">
                  <c:v>3.634419721981538</c:v>
                </c:pt>
                <c:pt idx="510">
                  <c:v>2.8865234323687368</c:v>
                </c:pt>
                <c:pt idx="511">
                  <c:v>3.4375258040544834</c:v>
                </c:pt>
                <c:pt idx="512">
                  <c:v>3.5620609532629137</c:v>
                </c:pt>
                <c:pt idx="513">
                  <c:v>3.7612638061621229</c:v>
                </c:pt>
                <c:pt idx="514">
                  <c:v>2.9731205294533689</c:v>
                </c:pt>
                <c:pt idx="515">
                  <c:v>3.3768661189276874</c:v>
                </c:pt>
                <c:pt idx="516">
                  <c:v>3.8956538046358058</c:v>
                </c:pt>
                <c:pt idx="517">
                  <c:v>3.4547487335138465</c:v>
                </c:pt>
                <c:pt idx="518">
                  <c:v>3.634528913416283</c:v>
                </c:pt>
                <c:pt idx="519">
                  <c:v>2.8157354972352517</c:v>
                </c:pt>
                <c:pt idx="520">
                  <c:v>3.4187056846149728</c:v>
                </c:pt>
                <c:pt idx="521">
                  <c:v>3.2377705649095798</c:v>
                </c:pt>
                <c:pt idx="522">
                  <c:v>3.6652849159771299</c:v>
                </c:pt>
                <c:pt idx="523">
                  <c:v>3.2496477899638148</c:v>
                </c:pt>
                <c:pt idx="524">
                  <c:v>3.3080273931714288</c:v>
                </c:pt>
                <c:pt idx="525">
                  <c:v>4.0700824049412097</c:v>
                </c:pt>
                <c:pt idx="526">
                  <c:v>3.5000914515686237</c:v>
                </c:pt>
                <c:pt idx="527">
                  <c:v>3.1374978313987709</c:v>
                </c:pt>
                <c:pt idx="528">
                  <c:v>3.061946688327736</c:v>
                </c:pt>
                <c:pt idx="529">
                  <c:v>3.308978987647945</c:v>
                </c:pt>
                <c:pt idx="530">
                  <c:v>3.3920746407390934</c:v>
                </c:pt>
                <c:pt idx="531">
                  <c:v>3.1600437056914958</c:v>
                </c:pt>
                <c:pt idx="532">
                  <c:v>3.7706307145146307</c:v>
                </c:pt>
                <c:pt idx="533">
                  <c:v>3.9443109423159157</c:v>
                </c:pt>
                <c:pt idx="534">
                  <c:v>3.557686211036704</c:v>
                </c:pt>
                <c:pt idx="535">
                  <c:v>3.3095450892874769</c:v>
                </c:pt>
                <c:pt idx="536">
                  <c:v>3.7239035595999037</c:v>
                </c:pt>
                <c:pt idx="537">
                  <c:v>3.5367773836283507</c:v>
                </c:pt>
                <c:pt idx="538">
                  <c:v>2.7471697422186687</c:v>
                </c:pt>
                <c:pt idx="539">
                  <c:v>3.636772226671904</c:v>
                </c:pt>
                <c:pt idx="540">
                  <c:v>3.4296585677614302</c:v>
                </c:pt>
                <c:pt idx="541">
                  <c:v>3.6753004099754101</c:v>
                </c:pt>
                <c:pt idx="542">
                  <c:v>3.945822041712868</c:v>
                </c:pt>
                <c:pt idx="543">
                  <c:v>3.572624366172489</c:v>
                </c:pt>
                <c:pt idx="544">
                  <c:v>3.4824925658261714</c:v>
                </c:pt>
                <c:pt idx="545">
                  <c:v>3.3981551510460171</c:v>
                </c:pt>
                <c:pt idx="546">
                  <c:v>4.0496401327323266</c:v>
                </c:pt>
                <c:pt idx="547">
                  <c:v>3.493748402930299</c:v>
                </c:pt>
                <c:pt idx="548">
                  <c:v>3.4111454768506499</c:v>
                </c:pt>
                <c:pt idx="549">
                  <c:v>3.5604267216884979</c:v>
                </c:pt>
                <c:pt idx="550">
                  <c:v>3.1810164697592449</c:v>
                </c:pt>
                <c:pt idx="551">
                  <c:v>2.6292320500737736</c:v>
                </c:pt>
                <c:pt idx="552">
                  <c:v>2.3586169387879812</c:v>
                </c:pt>
                <c:pt idx="553">
                  <c:v>3.8084038165433967</c:v>
                </c:pt>
                <c:pt idx="554">
                  <c:v>2.8416253786992498</c:v>
                </c:pt>
                <c:pt idx="555">
                  <c:v>2.9180971191576299</c:v>
                </c:pt>
                <c:pt idx="556">
                  <c:v>3.152256212249509</c:v>
                </c:pt>
                <c:pt idx="557">
                  <c:v>3.5841953386244629</c:v>
                </c:pt>
                <c:pt idx="558">
                  <c:v>3.4611832412022037</c:v>
                </c:pt>
                <c:pt idx="559">
                  <c:v>3.9662219921592228</c:v>
                </c:pt>
                <c:pt idx="560">
                  <c:v>2.9201320623228169</c:v>
                </c:pt>
                <c:pt idx="561">
                  <c:v>3.4621772658429002</c:v>
                </c:pt>
                <c:pt idx="562">
                  <c:v>3.6405148720120248</c:v>
                </c:pt>
                <c:pt idx="563">
                  <c:v>2.9924499844288497</c:v>
                </c:pt>
                <c:pt idx="564">
                  <c:v>3.7498903649467996</c:v>
                </c:pt>
                <c:pt idx="565">
                  <c:v>3.279558271087712</c:v>
                </c:pt>
                <c:pt idx="566">
                  <c:v>2.7125908602839339</c:v>
                </c:pt>
                <c:pt idx="567">
                  <c:v>3.3309612757264992</c:v>
                </c:pt>
                <c:pt idx="568">
                  <c:v>3.5420647647106178</c:v>
                </c:pt>
                <c:pt idx="569">
                  <c:v>3.10134761535546</c:v>
                </c:pt>
                <c:pt idx="570">
                  <c:v>3.5233006107729099</c:v>
                </c:pt>
                <c:pt idx="571">
                  <c:v>3.6573168897805028</c:v>
                </c:pt>
                <c:pt idx="572">
                  <c:v>3.5452938901271067</c:v>
                </c:pt>
                <c:pt idx="573">
                  <c:v>3.12665702529491</c:v>
                </c:pt>
                <c:pt idx="574">
                  <c:v>3.203303222026094</c:v>
                </c:pt>
                <c:pt idx="575">
                  <c:v>3.573940831210503</c:v>
                </c:pt>
                <c:pt idx="576">
                  <c:v>2.8398089515702081</c:v>
                </c:pt>
                <c:pt idx="577">
                  <c:v>2.7523166733547608</c:v>
                </c:pt>
                <c:pt idx="578">
                  <c:v>3.6289825969885778</c:v>
                </c:pt>
                <c:pt idx="579">
                  <c:v>3.6199541991086988</c:v>
                </c:pt>
                <c:pt idx="580">
                  <c:v>3.4278455561583621</c:v>
                </c:pt>
                <c:pt idx="581">
                  <c:v>3.4851419897213769</c:v>
                </c:pt>
                <c:pt idx="582">
                  <c:v>3.6085151577384127</c:v>
                </c:pt>
                <c:pt idx="583">
                  <c:v>3.3582893084787857</c:v>
                </c:pt>
                <c:pt idx="584">
                  <c:v>3.3443901035403809</c:v>
                </c:pt>
                <c:pt idx="585">
                  <c:v>3.3772289009408394</c:v>
                </c:pt>
                <c:pt idx="586">
                  <c:v>3.4147108138578459</c:v>
                </c:pt>
                <c:pt idx="587">
                  <c:v>4.1326520769551518</c:v>
                </c:pt>
                <c:pt idx="588">
                  <c:v>3.688726007944485</c:v>
                </c:pt>
                <c:pt idx="589">
                  <c:v>3.7039919514598418</c:v>
                </c:pt>
                <c:pt idx="590">
                  <c:v>2.978438250009904</c:v>
                </c:pt>
                <c:pt idx="591">
                  <c:v>3.3350119347864013</c:v>
                </c:pt>
                <c:pt idx="592">
                  <c:v>3.1949082323567888</c:v>
                </c:pt>
                <c:pt idx="593">
                  <c:v>3.6675518691909188</c:v>
                </c:pt>
                <c:pt idx="594">
                  <c:v>3.1517259443382168</c:v>
                </c:pt>
                <c:pt idx="595">
                  <c:v>3.4735390565241469</c:v>
                </c:pt>
                <c:pt idx="596">
                  <c:v>3.0270529221368347</c:v>
                </c:pt>
                <c:pt idx="597">
                  <c:v>3.0888078537821091</c:v>
                </c:pt>
                <c:pt idx="598">
                  <c:v>3.4844159632692486</c:v>
                </c:pt>
                <c:pt idx="599">
                  <c:v>3.2648313107604841</c:v>
                </c:pt>
                <c:pt idx="600">
                  <c:v>3.6839775612112438</c:v>
                </c:pt>
                <c:pt idx="601">
                  <c:v>3.4317833292843862</c:v>
                </c:pt>
                <c:pt idx="602">
                  <c:v>3.7169885789387318</c:v>
                </c:pt>
                <c:pt idx="603">
                  <c:v>3.5859981785206076</c:v>
                </c:pt>
                <c:pt idx="604">
                  <c:v>2.9324272839952488</c:v>
                </c:pt>
                <c:pt idx="605">
                  <c:v>2.6472246338519789</c:v>
                </c:pt>
                <c:pt idx="606">
                  <c:v>3.1460060638380627</c:v>
                </c:pt>
                <c:pt idx="607">
                  <c:v>3.494363944546929</c:v>
                </c:pt>
                <c:pt idx="608">
                  <c:v>3.5151390970891296</c:v>
                </c:pt>
                <c:pt idx="609">
                  <c:v>2.8494924077450139</c:v>
                </c:pt>
                <c:pt idx="610">
                  <c:v>3.0015221714068967</c:v>
                </c:pt>
                <c:pt idx="611">
                  <c:v>4.08479379878613</c:v>
                </c:pt>
                <c:pt idx="612">
                  <c:v>3.5813152990186179</c:v>
                </c:pt>
                <c:pt idx="613">
                  <c:v>3.8934483686579298</c:v>
                </c:pt>
                <c:pt idx="614">
                  <c:v>3.3641156203869058</c:v>
                </c:pt>
                <c:pt idx="615">
                  <c:v>3.3025257423003458</c:v>
                </c:pt>
                <c:pt idx="616">
                  <c:v>3.5032221064481388</c:v>
                </c:pt>
                <c:pt idx="617">
                  <c:v>2.5990683006911448</c:v>
                </c:pt>
                <c:pt idx="618">
                  <c:v>3.8981102042375588</c:v>
                </c:pt>
                <c:pt idx="619">
                  <c:v>3.2884776103768218</c:v>
                </c:pt>
                <c:pt idx="620">
                  <c:v>3.4810965684651674</c:v>
                </c:pt>
                <c:pt idx="621">
                  <c:v>3.0955872317389739</c:v>
                </c:pt>
                <c:pt idx="622">
                  <c:v>3.4023970784143276</c:v>
                </c:pt>
                <c:pt idx="623">
                  <c:v>3.1757324079793707</c:v>
                </c:pt>
                <c:pt idx="624">
                  <c:v>3.349542464005796</c:v>
                </c:pt>
                <c:pt idx="625">
                  <c:v>3.6113286694396187</c:v>
                </c:pt>
                <c:pt idx="626">
                  <c:v>3.5865789689369447</c:v>
                </c:pt>
                <c:pt idx="627">
                  <c:v>2.9275657478117267</c:v>
                </c:pt>
                <c:pt idx="628">
                  <c:v>4.1894437292970386</c:v>
                </c:pt>
                <c:pt idx="629">
                  <c:v>2.9548320165878277</c:v>
                </c:pt>
                <c:pt idx="630">
                  <c:v>3.2974377908166037</c:v>
                </c:pt>
                <c:pt idx="631">
                  <c:v>3.6249606230636067</c:v>
                </c:pt>
                <c:pt idx="632">
                  <c:v>4.8010361217186146</c:v>
                </c:pt>
                <c:pt idx="633">
                  <c:v>3.2939427284453497</c:v>
                </c:pt>
                <c:pt idx="634">
                  <c:v>3.0783792616821177</c:v>
                </c:pt>
                <c:pt idx="635">
                  <c:v>3.5286003117334808</c:v>
                </c:pt>
                <c:pt idx="636">
                  <c:v>3.2316077117268978</c:v>
                </c:pt>
                <c:pt idx="637">
                  <c:v>3.0868042307146908</c:v>
                </c:pt>
                <c:pt idx="638">
                  <c:v>3.6719581776614376</c:v>
                </c:pt>
                <c:pt idx="639">
                  <c:v>3.123944136282105</c:v>
                </c:pt>
                <c:pt idx="640">
                  <c:v>4.182624373835921</c:v>
                </c:pt>
                <c:pt idx="641">
                  <c:v>2.9758410669954469</c:v>
                </c:pt>
                <c:pt idx="642">
                  <c:v>3.5927302095745328</c:v>
                </c:pt>
                <c:pt idx="643">
                  <c:v>2.7820845944596457</c:v>
                </c:pt>
                <c:pt idx="644">
                  <c:v>3.040210762375759</c:v>
                </c:pt>
                <c:pt idx="645">
                  <c:v>3.0243588518372748</c:v>
                </c:pt>
                <c:pt idx="646">
                  <c:v>4.1454342325528382</c:v>
                </c:pt>
                <c:pt idx="647">
                  <c:v>3.1452153406549579</c:v>
                </c:pt>
                <c:pt idx="648">
                  <c:v>3.687254006468196</c:v>
                </c:pt>
                <c:pt idx="649">
                  <c:v>3.6065225181311997</c:v>
                </c:pt>
                <c:pt idx="650">
                  <c:v>3.4423247002546864</c:v>
                </c:pt>
                <c:pt idx="651">
                  <c:v>3.3335889161441608</c:v>
                </c:pt>
                <c:pt idx="652">
                  <c:v>3.5575177737525867</c:v>
                </c:pt>
                <c:pt idx="653">
                  <c:v>3.3017974317977967</c:v>
                </c:pt>
                <c:pt idx="654">
                  <c:v>3.9348654972811081</c:v>
                </c:pt>
                <c:pt idx="655">
                  <c:v>3.0435576491333247</c:v>
                </c:pt>
                <c:pt idx="656">
                  <c:v>3.0906667072821508</c:v>
                </c:pt>
                <c:pt idx="657">
                  <c:v>3.276849931946844</c:v>
                </c:pt>
                <c:pt idx="658">
                  <c:v>3.4369445154279386</c:v>
                </c:pt>
                <c:pt idx="659">
                  <c:v>3.4067796584934169</c:v>
                </c:pt>
                <c:pt idx="660">
                  <c:v>3.3150304811370219</c:v>
                </c:pt>
                <c:pt idx="661">
                  <c:v>3.260722639771739</c:v>
                </c:pt>
                <c:pt idx="662">
                  <c:v>3.6750843010650409</c:v>
                </c:pt>
                <c:pt idx="663">
                  <c:v>3.2518163810839447</c:v>
                </c:pt>
                <c:pt idx="664">
                  <c:v>3.1383480905411849</c:v>
                </c:pt>
                <c:pt idx="665">
                  <c:v>3.4135419072399569</c:v>
                </c:pt>
                <c:pt idx="666">
                  <c:v>3.1172334902113707</c:v>
                </c:pt>
                <c:pt idx="667">
                  <c:v>3.5278249724655648</c:v>
                </c:pt>
                <c:pt idx="668">
                  <c:v>3.769585496466854</c:v>
                </c:pt>
                <c:pt idx="669">
                  <c:v>3.6490421737288656</c:v>
                </c:pt>
                <c:pt idx="670">
                  <c:v>3.3223068349099942</c:v>
                </c:pt>
                <c:pt idx="671">
                  <c:v>3.7429173989562701</c:v>
                </c:pt>
                <c:pt idx="672">
                  <c:v>4.0672489807991878</c:v>
                </c:pt>
                <c:pt idx="673">
                  <c:v>3.4642418632992604</c:v>
                </c:pt>
                <c:pt idx="674">
                  <c:v>3.1048692369412008</c:v>
                </c:pt>
                <c:pt idx="675">
                  <c:v>3.1511222483495587</c:v>
                </c:pt>
                <c:pt idx="676">
                  <c:v>3.5738725949854779</c:v>
                </c:pt>
                <c:pt idx="677">
                  <c:v>3.3962279559553283</c:v>
                </c:pt>
                <c:pt idx="678">
                  <c:v>3.6150549988264666</c:v>
                </c:pt>
                <c:pt idx="679">
                  <c:v>3.3538113281592263</c:v>
                </c:pt>
                <c:pt idx="680">
                  <c:v>3.7782360834096917</c:v>
                </c:pt>
                <c:pt idx="681">
                  <c:v>3.1241337757058707</c:v>
                </c:pt>
                <c:pt idx="682">
                  <c:v>3.4675611793528907</c:v>
                </c:pt>
                <c:pt idx="683">
                  <c:v>3.690609167257624</c:v>
                </c:pt>
                <c:pt idx="684">
                  <c:v>3.5108400000314215</c:v>
                </c:pt>
                <c:pt idx="685">
                  <c:v>3.3017434079135719</c:v>
                </c:pt>
                <c:pt idx="686">
                  <c:v>3.3113696804230139</c:v>
                </c:pt>
                <c:pt idx="687">
                  <c:v>3.3988879804980807</c:v>
                </c:pt>
                <c:pt idx="688">
                  <c:v>3.5807251531320747</c:v>
                </c:pt>
                <c:pt idx="689">
                  <c:v>3.1289662986046309</c:v>
                </c:pt>
                <c:pt idx="690">
                  <c:v>2.4383485814840618</c:v>
                </c:pt>
                <c:pt idx="691">
                  <c:v>3.1480784134989657</c:v>
                </c:pt>
                <c:pt idx="692">
                  <c:v>3.0152039469619587</c:v>
                </c:pt>
                <c:pt idx="693">
                  <c:v>3.1345616010375497</c:v>
                </c:pt>
                <c:pt idx="694">
                  <c:v>4.2705468325348104</c:v>
                </c:pt>
                <c:pt idx="695">
                  <c:v>3.3513844420339467</c:v>
                </c:pt>
                <c:pt idx="696">
                  <c:v>3.5826257937766011</c:v>
                </c:pt>
                <c:pt idx="697">
                  <c:v>2.8497784764395369</c:v>
                </c:pt>
                <c:pt idx="698">
                  <c:v>3.9611212171988139</c:v>
                </c:pt>
                <c:pt idx="699">
                  <c:v>3.3938861317287916</c:v>
                </c:pt>
                <c:pt idx="700">
                  <c:v>3.6822006580982438</c:v>
                </c:pt>
                <c:pt idx="701">
                  <c:v>3.6515867825604911</c:v>
                </c:pt>
                <c:pt idx="702">
                  <c:v>3.1932396116923489</c:v>
                </c:pt>
                <c:pt idx="703">
                  <c:v>3.2088367840966208</c:v>
                </c:pt>
                <c:pt idx="704">
                  <c:v>3.2670717449085798</c:v>
                </c:pt>
                <c:pt idx="705">
                  <c:v>3.5057489189145659</c:v>
                </c:pt>
                <c:pt idx="706">
                  <c:v>3.4525540192418651</c:v>
                </c:pt>
                <c:pt idx="707">
                  <c:v>2.8067262802843089</c:v>
                </c:pt>
                <c:pt idx="708">
                  <c:v>3.6361253793494499</c:v>
                </c:pt>
                <c:pt idx="709">
                  <c:v>3.5794612544972217</c:v>
                </c:pt>
                <c:pt idx="710">
                  <c:v>2.9486654450595937</c:v>
                </c:pt>
                <c:pt idx="711">
                  <c:v>3.380067773618884</c:v>
                </c:pt>
                <c:pt idx="712">
                  <c:v>3.5912175337333316</c:v>
                </c:pt>
                <c:pt idx="713">
                  <c:v>3.5748788312007918</c:v>
                </c:pt>
                <c:pt idx="714">
                  <c:v>3.3679183184915709</c:v>
                </c:pt>
                <c:pt idx="715">
                  <c:v>3.302147733201596</c:v>
                </c:pt>
                <c:pt idx="716">
                  <c:v>3.1768229111027018</c:v>
                </c:pt>
                <c:pt idx="717">
                  <c:v>3.7712165130387749</c:v>
                </c:pt>
                <c:pt idx="718">
                  <c:v>3.5745237284303411</c:v>
                </c:pt>
                <c:pt idx="719">
                  <c:v>3.6341652820475039</c:v>
                </c:pt>
                <c:pt idx="720">
                  <c:v>3.3978960740612019</c:v>
                </c:pt>
                <c:pt idx="721">
                  <c:v>3.4556602206144782</c:v>
                </c:pt>
                <c:pt idx="722">
                  <c:v>3.7881750863901527</c:v>
                </c:pt>
                <c:pt idx="723">
                  <c:v>3.5356973907410967</c:v>
                </c:pt>
                <c:pt idx="724">
                  <c:v>3.3066927922314018</c:v>
                </c:pt>
                <c:pt idx="725">
                  <c:v>2.8206706415161591</c:v>
                </c:pt>
                <c:pt idx="726">
                  <c:v>2.7880120405123341</c:v>
                </c:pt>
                <c:pt idx="727">
                  <c:v>3.7721361633407438</c:v>
                </c:pt>
                <c:pt idx="728">
                  <c:v>3.5091270757259276</c:v>
                </c:pt>
                <c:pt idx="729">
                  <c:v>2.9052162242532686</c:v>
                </c:pt>
                <c:pt idx="730">
                  <c:v>3.1381090738172248</c:v>
                </c:pt>
                <c:pt idx="731">
                  <c:v>3.7276300996443017</c:v>
                </c:pt>
                <c:pt idx="732">
                  <c:v>3.5175715872598436</c:v>
                </c:pt>
                <c:pt idx="733">
                  <c:v>3.180286165376661</c:v>
                </c:pt>
                <c:pt idx="734">
                  <c:v>3.4272470746890979</c:v>
                </c:pt>
                <c:pt idx="735">
                  <c:v>3.2687992102701227</c:v>
                </c:pt>
                <c:pt idx="736">
                  <c:v>2.8725419966740127</c:v>
                </c:pt>
                <c:pt idx="737">
                  <c:v>3.288487499540794</c:v>
                </c:pt>
                <c:pt idx="738">
                  <c:v>3.6841219355427079</c:v>
                </c:pt>
                <c:pt idx="739">
                  <c:v>3.2148650523293347</c:v>
                </c:pt>
                <c:pt idx="740">
                  <c:v>3.5331112946170977</c:v>
                </c:pt>
                <c:pt idx="741">
                  <c:v>2.7694013786473919</c:v>
                </c:pt>
                <c:pt idx="742">
                  <c:v>3.9744998189940697</c:v>
                </c:pt>
                <c:pt idx="743">
                  <c:v>3.4697804772313625</c:v>
                </c:pt>
                <c:pt idx="744">
                  <c:v>3.0932994472913777</c:v>
                </c:pt>
                <c:pt idx="745">
                  <c:v>2.9439726530319419</c:v>
                </c:pt>
                <c:pt idx="746">
                  <c:v>3.287681598073215</c:v>
                </c:pt>
                <c:pt idx="747">
                  <c:v>3.3677861055251705</c:v>
                </c:pt>
                <c:pt idx="748">
                  <c:v>3.2932459889949071</c:v>
                </c:pt>
                <c:pt idx="749">
                  <c:v>3.5961159697344489</c:v>
                </c:pt>
                <c:pt idx="750">
                  <c:v>3.2857791056347887</c:v>
                </c:pt>
                <c:pt idx="751">
                  <c:v>3.915099099131389</c:v>
                </c:pt>
                <c:pt idx="752">
                  <c:v>3.0708562437122837</c:v>
                </c:pt>
                <c:pt idx="753">
                  <c:v>3.1701472145860308</c:v>
                </c:pt>
                <c:pt idx="754">
                  <c:v>3.5120757696832712</c:v>
                </c:pt>
                <c:pt idx="755">
                  <c:v>4.1303677959137968</c:v>
                </c:pt>
                <c:pt idx="756">
                  <c:v>3.9539098994367339</c:v>
                </c:pt>
                <c:pt idx="757">
                  <c:v>3.4285301879023811</c:v>
                </c:pt>
                <c:pt idx="758">
                  <c:v>3.3267875256505048</c:v>
                </c:pt>
                <c:pt idx="759">
                  <c:v>3.3414957895292448</c:v>
                </c:pt>
                <c:pt idx="760">
                  <c:v>3.3704238524646506</c:v>
                </c:pt>
                <c:pt idx="761">
                  <c:v>3.67495811212074</c:v>
                </c:pt>
                <c:pt idx="762">
                  <c:v>3.6291033570304396</c:v>
                </c:pt>
                <c:pt idx="763">
                  <c:v>2.9624954363588869</c:v>
                </c:pt>
                <c:pt idx="764">
                  <c:v>3.0973145866198739</c:v>
                </c:pt>
                <c:pt idx="765">
                  <c:v>3.6383049354050989</c:v>
                </c:pt>
                <c:pt idx="766">
                  <c:v>3.3258361829523002</c:v>
                </c:pt>
                <c:pt idx="767">
                  <c:v>3.5489112452620097</c:v>
                </c:pt>
                <c:pt idx="768">
                  <c:v>3.2811156628263229</c:v>
                </c:pt>
                <c:pt idx="769">
                  <c:v>2.8851876331392519</c:v>
                </c:pt>
                <c:pt idx="770">
                  <c:v>3.6324940755256709</c:v>
                </c:pt>
                <c:pt idx="771">
                  <c:v>3.6041980720303459</c:v>
                </c:pt>
                <c:pt idx="772">
                  <c:v>3.8656599302203989</c:v>
                </c:pt>
                <c:pt idx="773">
                  <c:v>4.1111164608459934</c:v>
                </c:pt>
                <c:pt idx="774">
                  <c:v>3.602046076890284</c:v>
                </c:pt>
                <c:pt idx="775">
                  <c:v>2.7582110016674539</c:v>
                </c:pt>
                <c:pt idx="776">
                  <c:v>3.6118080907956309</c:v>
                </c:pt>
                <c:pt idx="777">
                  <c:v>3.1432797337377787</c:v>
                </c:pt>
                <c:pt idx="778">
                  <c:v>3.6563075496704798</c:v>
                </c:pt>
                <c:pt idx="779">
                  <c:v>3.7506614471636039</c:v>
                </c:pt>
                <c:pt idx="780">
                  <c:v>3.4543535836804047</c:v>
                </c:pt>
                <c:pt idx="781">
                  <c:v>3.6140351872196477</c:v>
                </c:pt>
                <c:pt idx="782">
                  <c:v>3.1277544820262397</c:v>
                </c:pt>
                <c:pt idx="783">
                  <c:v>3.5990706191448236</c:v>
                </c:pt>
                <c:pt idx="784">
                  <c:v>3.5766517410442957</c:v>
                </c:pt>
                <c:pt idx="785">
                  <c:v>3.8874620776512057</c:v>
                </c:pt>
                <c:pt idx="786">
                  <c:v>4.0943149660177287</c:v>
                </c:pt>
                <c:pt idx="787">
                  <c:v>3.4557108493013065</c:v>
                </c:pt>
                <c:pt idx="788">
                  <c:v>4.212424065449488</c:v>
                </c:pt>
                <c:pt idx="789">
                  <c:v>3.0335317679570699</c:v>
                </c:pt>
                <c:pt idx="790">
                  <c:v>4.2100277342191221</c:v>
                </c:pt>
                <c:pt idx="791">
                  <c:v>3.6919990963707949</c:v>
                </c:pt>
                <c:pt idx="792">
                  <c:v>3.2285858537846877</c:v>
                </c:pt>
                <c:pt idx="793">
                  <c:v>3.524514066825259</c:v>
                </c:pt>
                <c:pt idx="794">
                  <c:v>3.4863997274852867</c:v>
                </c:pt>
                <c:pt idx="795">
                  <c:v>3.4629514722983519</c:v>
                </c:pt>
                <c:pt idx="796">
                  <c:v>3.4662284819817089</c:v>
                </c:pt>
                <c:pt idx="797">
                  <c:v>3.4811843563853615</c:v>
                </c:pt>
                <c:pt idx="798">
                  <c:v>3.4849564065482967</c:v>
                </c:pt>
                <c:pt idx="799">
                  <c:v>3.5916506971167279</c:v>
                </c:pt>
                <c:pt idx="800">
                  <c:v>3.006464428107297</c:v>
                </c:pt>
                <c:pt idx="801">
                  <c:v>3.2257326472880097</c:v>
                </c:pt>
                <c:pt idx="802">
                  <c:v>3.6301640180443648</c:v>
                </c:pt>
                <c:pt idx="803">
                  <c:v>3.4313640066286348</c:v>
                </c:pt>
                <c:pt idx="804">
                  <c:v>3.4095181874521097</c:v>
                </c:pt>
                <c:pt idx="805">
                  <c:v>3.2255320822327538</c:v>
                </c:pt>
                <c:pt idx="806">
                  <c:v>3.5837583276679577</c:v>
                </c:pt>
                <c:pt idx="807">
                  <c:v>3.5379990200015179</c:v>
                </c:pt>
                <c:pt idx="808">
                  <c:v>3.6852418622172789</c:v>
                </c:pt>
                <c:pt idx="809">
                  <c:v>3.547361429061251</c:v>
                </c:pt>
                <c:pt idx="810">
                  <c:v>4.035523732899021</c:v>
                </c:pt>
                <c:pt idx="811">
                  <c:v>3.6790029366049919</c:v>
                </c:pt>
                <c:pt idx="812">
                  <c:v>3.4406444407628234</c:v>
                </c:pt>
                <c:pt idx="813">
                  <c:v>2.943562168924875</c:v>
                </c:pt>
                <c:pt idx="814">
                  <c:v>3.1166502692065197</c:v>
                </c:pt>
                <c:pt idx="815">
                  <c:v>3.2491932016022869</c:v>
                </c:pt>
                <c:pt idx="816">
                  <c:v>3.8047001949126287</c:v>
                </c:pt>
                <c:pt idx="817">
                  <c:v>3.1497789622950068</c:v>
                </c:pt>
                <c:pt idx="818">
                  <c:v>3.951840458906271</c:v>
                </c:pt>
                <c:pt idx="819">
                  <c:v>3.704438967140407</c:v>
                </c:pt>
                <c:pt idx="820">
                  <c:v>3.7607139020243037</c:v>
                </c:pt>
                <c:pt idx="821">
                  <c:v>3.516377024006097</c:v>
                </c:pt>
                <c:pt idx="822">
                  <c:v>3.7531209381341588</c:v>
                </c:pt>
                <c:pt idx="823">
                  <c:v>3.3651567969133747</c:v>
                </c:pt>
                <c:pt idx="824">
                  <c:v>3.0798499813880169</c:v>
                </c:pt>
                <c:pt idx="825">
                  <c:v>3.0785909201323181</c:v>
                </c:pt>
                <c:pt idx="826">
                  <c:v>2.775040128193822</c:v>
                </c:pt>
                <c:pt idx="827">
                  <c:v>3.6449978740847837</c:v>
                </c:pt>
                <c:pt idx="828">
                  <c:v>2.5961474578493551</c:v>
                </c:pt>
                <c:pt idx="829">
                  <c:v>2.829947850015575</c:v>
                </c:pt>
                <c:pt idx="830">
                  <c:v>3.1024727192445249</c:v>
                </c:pt>
                <c:pt idx="831">
                  <c:v>3.1024718995215079</c:v>
                </c:pt>
                <c:pt idx="832">
                  <c:v>3.0586259039335619</c:v>
                </c:pt>
                <c:pt idx="833">
                  <c:v>3.709164582942166</c:v>
                </c:pt>
                <c:pt idx="834">
                  <c:v>2.8063602871148547</c:v>
                </c:pt>
                <c:pt idx="835">
                  <c:v>3.2150974362399181</c:v>
                </c:pt>
                <c:pt idx="836">
                  <c:v>3.5618907841694578</c:v>
                </c:pt>
                <c:pt idx="837">
                  <c:v>2.872001784174568</c:v>
                </c:pt>
                <c:pt idx="838">
                  <c:v>3.3053800478501927</c:v>
                </c:pt>
                <c:pt idx="839">
                  <c:v>3.9048466798117749</c:v>
                </c:pt>
                <c:pt idx="840">
                  <c:v>2.1613881736446308</c:v>
                </c:pt>
                <c:pt idx="841">
                  <c:v>3.7612343569308386</c:v>
                </c:pt>
                <c:pt idx="842">
                  <c:v>3.3054719412462319</c:v>
                </c:pt>
                <c:pt idx="843">
                  <c:v>3.2604187099478597</c:v>
                </c:pt>
                <c:pt idx="844">
                  <c:v>3.3782483269375736</c:v>
                </c:pt>
                <c:pt idx="845">
                  <c:v>3.5049149205033019</c:v>
                </c:pt>
                <c:pt idx="846">
                  <c:v>3.8662932178031517</c:v>
                </c:pt>
                <c:pt idx="847">
                  <c:v>2.9851926498741097</c:v>
                </c:pt>
                <c:pt idx="848">
                  <c:v>4.2762861199239355</c:v>
                </c:pt>
                <c:pt idx="849">
                  <c:v>3.0761326904665958</c:v>
                </c:pt>
                <c:pt idx="850">
                  <c:v>3.5224195649091037</c:v>
                </c:pt>
                <c:pt idx="851">
                  <c:v>2.8941012332766967</c:v>
                </c:pt>
                <c:pt idx="852">
                  <c:v>3.4287830253668923</c:v>
                </c:pt>
                <c:pt idx="853">
                  <c:v>3.9289771943238687</c:v>
                </c:pt>
                <c:pt idx="854">
                  <c:v>3.5262146758762727</c:v>
                </c:pt>
                <c:pt idx="855">
                  <c:v>2.8138839531838777</c:v>
                </c:pt>
                <c:pt idx="856">
                  <c:v>3.0831673679176448</c:v>
                </c:pt>
                <c:pt idx="857">
                  <c:v>3.4966252655611352</c:v>
                </c:pt>
                <c:pt idx="858">
                  <c:v>3.2567290892585778</c:v>
                </c:pt>
                <c:pt idx="859">
                  <c:v>4.1484609206269667</c:v>
                </c:pt>
                <c:pt idx="860">
                  <c:v>3.6306004344058977</c:v>
                </c:pt>
                <c:pt idx="861">
                  <c:v>2.77576335235225</c:v>
                </c:pt>
                <c:pt idx="862">
                  <c:v>3.1158192904945907</c:v>
                </c:pt>
                <c:pt idx="863">
                  <c:v>3.3117345121692541</c:v>
                </c:pt>
                <c:pt idx="864">
                  <c:v>3.9580631708949787</c:v>
                </c:pt>
                <c:pt idx="865">
                  <c:v>3.6369872707237998</c:v>
                </c:pt>
                <c:pt idx="866">
                  <c:v>3.4606955528119121</c:v>
                </c:pt>
                <c:pt idx="867">
                  <c:v>3.202717006408101</c:v>
                </c:pt>
                <c:pt idx="868">
                  <c:v>4.0468433264219259</c:v>
                </c:pt>
                <c:pt idx="869">
                  <c:v>3.0422667249724347</c:v>
                </c:pt>
                <c:pt idx="870">
                  <c:v>3.3178684705668009</c:v>
                </c:pt>
                <c:pt idx="871">
                  <c:v>3.277997755986819</c:v>
                </c:pt>
                <c:pt idx="872">
                  <c:v>3.3995147954308043</c:v>
                </c:pt>
                <c:pt idx="873">
                  <c:v>3.3748478204481827</c:v>
                </c:pt>
                <c:pt idx="874">
                  <c:v>3.5229055148803798</c:v>
                </c:pt>
                <c:pt idx="875">
                  <c:v>3.2563140791100627</c:v>
                </c:pt>
                <c:pt idx="876">
                  <c:v>3.5302930424449031</c:v>
                </c:pt>
                <c:pt idx="877">
                  <c:v>4.1649683249311922</c:v>
                </c:pt>
                <c:pt idx="878">
                  <c:v>2.764136739750779</c:v>
                </c:pt>
                <c:pt idx="879">
                  <c:v>3.799972909138317</c:v>
                </c:pt>
                <c:pt idx="880">
                  <c:v>3.928961376563044</c:v>
                </c:pt>
                <c:pt idx="881">
                  <c:v>2.7814971662895638</c:v>
                </c:pt>
                <c:pt idx="882">
                  <c:v>3.1823358764630369</c:v>
                </c:pt>
                <c:pt idx="883">
                  <c:v>3.1249168581891209</c:v>
                </c:pt>
                <c:pt idx="884">
                  <c:v>3.7452737633710846</c:v>
                </c:pt>
                <c:pt idx="885">
                  <c:v>3.9144957764177497</c:v>
                </c:pt>
                <c:pt idx="886">
                  <c:v>3.0791432980173861</c:v>
                </c:pt>
                <c:pt idx="887">
                  <c:v>2.9874750340831548</c:v>
                </c:pt>
                <c:pt idx="888">
                  <c:v>3.34603607288286</c:v>
                </c:pt>
                <c:pt idx="889">
                  <c:v>3.4197646153776176</c:v>
                </c:pt>
                <c:pt idx="890">
                  <c:v>3.3027329690273777</c:v>
                </c:pt>
                <c:pt idx="891">
                  <c:v>3.9582149126123518</c:v>
                </c:pt>
                <c:pt idx="892">
                  <c:v>3.8141807567251278</c:v>
                </c:pt>
                <c:pt idx="893">
                  <c:v>3.5790351620301419</c:v>
                </c:pt>
                <c:pt idx="894">
                  <c:v>4.3371811811242358</c:v>
                </c:pt>
                <c:pt idx="895">
                  <c:v>3.1154960231927866</c:v>
                </c:pt>
                <c:pt idx="896">
                  <c:v>3.2437549737291951</c:v>
                </c:pt>
                <c:pt idx="897">
                  <c:v>2.6853167099619339</c:v>
                </c:pt>
                <c:pt idx="898">
                  <c:v>3.637097250350239</c:v>
                </c:pt>
                <c:pt idx="899">
                  <c:v>3.0151817001709791</c:v>
                </c:pt>
                <c:pt idx="900">
                  <c:v>3.289398792530716</c:v>
                </c:pt>
                <c:pt idx="901">
                  <c:v>3.2500932468371087</c:v>
                </c:pt>
                <c:pt idx="902">
                  <c:v>3.1054450996929037</c:v>
                </c:pt>
                <c:pt idx="903">
                  <c:v>3.6604711557439238</c:v>
                </c:pt>
                <c:pt idx="904">
                  <c:v>3.4785105590257253</c:v>
                </c:pt>
                <c:pt idx="905">
                  <c:v>2.8877984962869956</c:v>
                </c:pt>
                <c:pt idx="906">
                  <c:v>3.0710239223937719</c:v>
                </c:pt>
                <c:pt idx="907">
                  <c:v>3.2761134785108057</c:v>
                </c:pt>
                <c:pt idx="908">
                  <c:v>3.185866730005583</c:v>
                </c:pt>
                <c:pt idx="909">
                  <c:v>3.9602794714349399</c:v>
                </c:pt>
                <c:pt idx="910">
                  <c:v>3.2369826502746131</c:v>
                </c:pt>
                <c:pt idx="911">
                  <c:v>3.7020312971957958</c:v>
                </c:pt>
                <c:pt idx="912">
                  <c:v>3.3602712750861135</c:v>
                </c:pt>
                <c:pt idx="913">
                  <c:v>3.597966019374395</c:v>
                </c:pt>
                <c:pt idx="914">
                  <c:v>3.4191533291918597</c:v>
                </c:pt>
                <c:pt idx="915">
                  <c:v>3.4694663367345422</c:v>
                </c:pt>
                <c:pt idx="916">
                  <c:v>3.9838884057078108</c:v>
                </c:pt>
                <c:pt idx="917">
                  <c:v>3.0743303127798609</c:v>
                </c:pt>
                <c:pt idx="918">
                  <c:v>3.2557223380679687</c:v>
                </c:pt>
                <c:pt idx="919">
                  <c:v>3.284405150575648</c:v>
                </c:pt>
                <c:pt idx="920">
                  <c:v>3.4298068002611291</c:v>
                </c:pt>
                <c:pt idx="921">
                  <c:v>3.4751654252248989</c:v>
                </c:pt>
                <c:pt idx="922">
                  <c:v>3.3520559141962258</c:v>
                </c:pt>
                <c:pt idx="923">
                  <c:v>3.6402149888090141</c:v>
                </c:pt>
                <c:pt idx="924">
                  <c:v>3.6532305965148009</c:v>
                </c:pt>
                <c:pt idx="925">
                  <c:v>2.7816553713375427</c:v>
                </c:pt>
                <c:pt idx="926">
                  <c:v>3.2585755789057806</c:v>
                </c:pt>
                <c:pt idx="927">
                  <c:v>3.032983975465295</c:v>
                </c:pt>
                <c:pt idx="928">
                  <c:v>3.5267241546121619</c:v>
                </c:pt>
                <c:pt idx="929">
                  <c:v>2.8593275483692926</c:v>
                </c:pt>
                <c:pt idx="930">
                  <c:v>3.4645005183488076</c:v>
                </c:pt>
                <c:pt idx="931">
                  <c:v>3.0585130281645156</c:v>
                </c:pt>
                <c:pt idx="932">
                  <c:v>3.5980369583581258</c:v>
                </c:pt>
                <c:pt idx="933">
                  <c:v>4.1251090879247272</c:v>
                </c:pt>
                <c:pt idx="934">
                  <c:v>3.6279185555296278</c:v>
                </c:pt>
                <c:pt idx="935">
                  <c:v>3.1131253915027819</c:v>
                </c:pt>
                <c:pt idx="936">
                  <c:v>3.6320094869153627</c:v>
                </c:pt>
                <c:pt idx="937">
                  <c:v>3.8808082880650017</c:v>
                </c:pt>
                <c:pt idx="938">
                  <c:v>3.9907573264072127</c:v>
                </c:pt>
                <c:pt idx="939">
                  <c:v>3.3938870509053252</c:v>
                </c:pt>
                <c:pt idx="940">
                  <c:v>3.6573928338409538</c:v>
                </c:pt>
                <c:pt idx="941">
                  <c:v>3.3321776379916006</c:v>
                </c:pt>
                <c:pt idx="942">
                  <c:v>4.1422815633158745</c:v>
                </c:pt>
                <c:pt idx="943">
                  <c:v>3.2634683923673067</c:v>
                </c:pt>
                <c:pt idx="944">
                  <c:v>3.7416772326842778</c:v>
                </c:pt>
                <c:pt idx="945">
                  <c:v>3.1204704798825107</c:v>
                </c:pt>
                <c:pt idx="946">
                  <c:v>3.998144036631087</c:v>
                </c:pt>
                <c:pt idx="947">
                  <c:v>3.4560908367426491</c:v>
                </c:pt>
                <c:pt idx="948">
                  <c:v>3.1689578857589189</c:v>
                </c:pt>
                <c:pt idx="949">
                  <c:v>4.2286846913534921</c:v>
                </c:pt>
                <c:pt idx="950">
                  <c:v>2.8718786289745259</c:v>
                </c:pt>
                <c:pt idx="951">
                  <c:v>3.4911309810040452</c:v>
                </c:pt>
                <c:pt idx="952">
                  <c:v>2.5811648375665217</c:v>
                </c:pt>
                <c:pt idx="953">
                  <c:v>3.746309552757169</c:v>
                </c:pt>
                <c:pt idx="954">
                  <c:v>3.7329360715645197</c:v>
                </c:pt>
                <c:pt idx="955">
                  <c:v>3.06311581377153</c:v>
                </c:pt>
                <c:pt idx="956">
                  <c:v>4.1051341320354755</c:v>
                </c:pt>
                <c:pt idx="957">
                  <c:v>3.8685641685410439</c:v>
                </c:pt>
                <c:pt idx="958">
                  <c:v>3.5985104123567839</c:v>
                </c:pt>
                <c:pt idx="959">
                  <c:v>3.5050282269907975</c:v>
                </c:pt>
                <c:pt idx="960">
                  <c:v>3.5121046488956575</c:v>
                </c:pt>
                <c:pt idx="961">
                  <c:v>3.0130640164730438</c:v>
                </c:pt>
                <c:pt idx="962">
                  <c:v>3.3153339550434691</c:v>
                </c:pt>
                <c:pt idx="963">
                  <c:v>3.837662917918109</c:v>
                </c:pt>
                <c:pt idx="964">
                  <c:v>3.4317382418370923</c:v>
                </c:pt>
                <c:pt idx="965">
                  <c:v>2.828234061684717</c:v>
                </c:pt>
                <c:pt idx="966">
                  <c:v>3.2793396522280847</c:v>
                </c:pt>
                <c:pt idx="967">
                  <c:v>3.6187702964516197</c:v>
                </c:pt>
                <c:pt idx="968">
                  <c:v>3.6605632488745639</c:v>
                </c:pt>
                <c:pt idx="969">
                  <c:v>2.8818755746955937</c:v>
                </c:pt>
                <c:pt idx="970">
                  <c:v>3.472226357598641</c:v>
                </c:pt>
                <c:pt idx="971">
                  <c:v>3.284006506793717</c:v>
                </c:pt>
                <c:pt idx="972">
                  <c:v>3.6383104783849749</c:v>
                </c:pt>
                <c:pt idx="973">
                  <c:v>3.4817002859334156</c:v>
                </c:pt>
                <c:pt idx="974">
                  <c:v>3.0565376236355957</c:v>
                </c:pt>
                <c:pt idx="975">
                  <c:v>2.462422009955056</c:v>
                </c:pt>
                <c:pt idx="976">
                  <c:v>3.187047879764874</c:v>
                </c:pt>
                <c:pt idx="977">
                  <c:v>3.4061863743379082</c:v>
                </c:pt>
                <c:pt idx="978">
                  <c:v>3.7939890510793597</c:v>
                </c:pt>
                <c:pt idx="979">
                  <c:v>3.2649557675652821</c:v>
                </c:pt>
                <c:pt idx="980">
                  <c:v>3.4727410275678174</c:v>
                </c:pt>
                <c:pt idx="981">
                  <c:v>3.868024537704025</c:v>
                </c:pt>
                <c:pt idx="982">
                  <c:v>3.037965789469514</c:v>
                </c:pt>
                <c:pt idx="983">
                  <c:v>3.373720045329943</c:v>
                </c:pt>
                <c:pt idx="984">
                  <c:v>3.5125611882854941</c:v>
                </c:pt>
                <c:pt idx="985">
                  <c:v>3.8053552140233808</c:v>
                </c:pt>
                <c:pt idx="986">
                  <c:v>2.7868788657299919</c:v>
                </c:pt>
                <c:pt idx="987">
                  <c:v>3.2281813012707219</c:v>
                </c:pt>
                <c:pt idx="988">
                  <c:v>3.7836439897803689</c:v>
                </c:pt>
                <c:pt idx="989">
                  <c:v>3.0106475895085341</c:v>
                </c:pt>
                <c:pt idx="990">
                  <c:v>3.5854018474764788</c:v>
                </c:pt>
                <c:pt idx="991">
                  <c:v>2.9322616014352567</c:v>
                </c:pt>
                <c:pt idx="992">
                  <c:v>3.4514140242209961</c:v>
                </c:pt>
                <c:pt idx="993">
                  <c:v>3.2555565381285767</c:v>
                </c:pt>
                <c:pt idx="994">
                  <c:v>3.0981264093855869</c:v>
                </c:pt>
                <c:pt idx="995">
                  <c:v>4.132808664466614</c:v>
                </c:pt>
                <c:pt idx="996">
                  <c:v>3.174165583585562</c:v>
                </c:pt>
                <c:pt idx="997">
                  <c:v>3.0601401256325889</c:v>
                </c:pt>
                <c:pt idx="998">
                  <c:v>3.1322077726177691</c:v>
                </c:pt>
                <c:pt idx="999">
                  <c:v>2.6667966972982939</c:v>
                </c:pt>
              </c:numCache>
            </c:numRef>
          </c:yVal>
          <c:smooth val="0"/>
        </c:ser>
        <c:dLbls>
          <c:showLegendKey val="0"/>
          <c:showVal val="0"/>
          <c:showCatName val="0"/>
          <c:showSerName val="0"/>
          <c:showPercent val="0"/>
          <c:showBubbleSize val="0"/>
        </c:dLbls>
        <c:axId val="2109965664"/>
        <c:axId val="2109959136"/>
      </c:scatterChart>
      <c:valAx>
        <c:axId val="2109965664"/>
        <c:scaling>
          <c:orientation val="minMax"/>
          <c:max val="1000"/>
        </c:scaling>
        <c:delete val="0"/>
        <c:axPos val="b"/>
        <c:title>
          <c:tx>
            <c:rich>
              <a:bodyPr rot="0"/>
              <a:lstStyle/>
              <a:p>
                <a:pPr>
                  <a:defRPr sz="1200" b="1" strike="noStrike" spc="-1">
                    <a:solidFill>
                      <a:srgbClr val="000000"/>
                    </a:solidFill>
                    <a:uFill>
                      <a:solidFill>
                        <a:srgbClr val="FFFFFF"/>
                      </a:solidFill>
                    </a:uFill>
                    <a:latin typeface="Calibri"/>
                  </a:defRPr>
                </a:pPr>
                <a:r>
                  <a:rPr sz="1200" b="1" strike="noStrike" spc="-1">
                    <a:solidFill>
                      <a:srgbClr val="000000"/>
                    </a:solidFill>
                    <a:uFill>
                      <a:solidFill>
                        <a:srgbClr val="FFFFFF"/>
                      </a:solidFill>
                    </a:uFill>
                    <a:latin typeface="Calibri"/>
                  </a:rPr>
                  <a:t>Measurement</a:t>
                </a:r>
              </a:p>
            </c:rich>
          </c:tx>
          <c:layout>
            <c:manualLayout>
              <c:xMode val="edge"/>
              <c:yMode val="edge"/>
              <c:x val="0.44931013797240599"/>
              <c:y val="0.89578479135776301"/>
            </c:manualLayout>
          </c:layout>
          <c:overlay val="0"/>
        </c:title>
        <c:numFmt formatCode="General" sourceLinked="1"/>
        <c:majorTickMark val="out"/>
        <c:minorTickMark val="none"/>
        <c:tickLblPos val="nextTo"/>
        <c:spPr>
          <a:ln>
            <a:solidFill>
              <a:srgbClr val="808080"/>
            </a:solidFill>
          </a:ln>
        </c:spPr>
        <c:txPr>
          <a:bodyPr/>
          <a:lstStyle/>
          <a:p>
            <a:pPr>
              <a:defRPr sz="1200" b="0" strike="noStrike" spc="-1">
                <a:solidFill>
                  <a:srgbClr val="000000"/>
                </a:solidFill>
                <a:uFill>
                  <a:solidFill>
                    <a:srgbClr val="FFFFFF"/>
                  </a:solidFill>
                </a:uFill>
                <a:latin typeface="Calibri"/>
              </a:defRPr>
            </a:pPr>
            <a:endParaRPr lang="sr-Latn-RS"/>
          </a:p>
        </c:txPr>
        <c:crossAx val="2109959136"/>
        <c:crossesAt val="0"/>
        <c:crossBetween val="midCat"/>
      </c:valAx>
      <c:valAx>
        <c:axId val="2109959136"/>
        <c:scaling>
          <c:orientation val="minMax"/>
        </c:scaling>
        <c:delete val="0"/>
        <c:axPos val="l"/>
        <c:majorGridlines>
          <c:spPr>
            <a:ln>
              <a:solidFill>
                <a:srgbClr val="808080"/>
              </a:solidFill>
            </a:ln>
          </c:spPr>
        </c:majorGridlines>
        <c:title>
          <c:tx>
            <c:rich>
              <a:bodyPr rot="-5400000"/>
              <a:lstStyle/>
              <a:p>
                <a:pPr>
                  <a:defRPr sz="1200" b="1" strike="noStrike" spc="-1">
                    <a:solidFill>
                      <a:srgbClr val="000000"/>
                    </a:solidFill>
                    <a:uFill>
                      <a:solidFill>
                        <a:srgbClr val="FFFFFF"/>
                      </a:solidFill>
                    </a:uFill>
                    <a:latin typeface="Calibri"/>
                  </a:defRPr>
                </a:pPr>
                <a:r>
                  <a:rPr sz="1200" b="1" strike="noStrike" spc="-1">
                    <a:solidFill>
                      <a:srgbClr val="000000"/>
                    </a:solidFill>
                    <a:uFill>
                      <a:solidFill>
                        <a:srgbClr val="FFFFFF"/>
                      </a:solidFill>
                    </a:uFill>
                    <a:latin typeface="Calibri"/>
                  </a:rPr>
                  <a:t>Pressure</a:t>
                </a:r>
              </a:p>
            </c:rich>
          </c:tx>
          <c:layout>
            <c:manualLayout>
              <c:xMode val="edge"/>
              <c:yMode val="edge"/>
              <c:x val="2.9094181163767201E-2"/>
              <c:y val="0.346536750688413"/>
            </c:manualLayout>
          </c:layout>
          <c:overlay val="0"/>
        </c:title>
        <c:numFmt formatCode="General" sourceLinked="1"/>
        <c:majorTickMark val="out"/>
        <c:minorTickMark val="none"/>
        <c:tickLblPos val="nextTo"/>
        <c:spPr>
          <a:ln>
            <a:solidFill>
              <a:srgbClr val="808080"/>
            </a:solidFill>
          </a:ln>
        </c:spPr>
        <c:txPr>
          <a:bodyPr/>
          <a:lstStyle/>
          <a:p>
            <a:pPr>
              <a:defRPr sz="1200" b="0" strike="noStrike" spc="-1">
                <a:solidFill>
                  <a:srgbClr val="000000"/>
                </a:solidFill>
                <a:uFill>
                  <a:solidFill>
                    <a:srgbClr val="FFFFFF"/>
                  </a:solidFill>
                </a:uFill>
                <a:latin typeface="Calibri"/>
              </a:defRPr>
            </a:pPr>
            <a:endParaRPr lang="sr-Latn-RS"/>
          </a:p>
        </c:txPr>
        <c:crossAx val="2109965664"/>
        <c:crossesAt val="0"/>
        <c:crossBetween val="midCat"/>
      </c:valAx>
      <c:spPr>
        <a:noFill/>
        <a:ln w="12600">
          <a:solidFill>
            <a:srgbClr val="000000"/>
          </a:solidFill>
          <a:round/>
        </a:ln>
      </c:spPr>
    </c:plotArea>
    <c:plotVisOnly val="1"/>
    <c:dispBlanksAs val="gap"/>
    <c:showDLblsOverMax val="1"/>
  </c:chart>
  <c:spPr>
    <a:solidFill>
      <a:srgbClr val="FFFFFF"/>
    </a:solidFill>
    <a:ln>
      <a:solidFill>
        <a:srgbClr val="80808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autoTitleDeleted val="1"/>
    <c:plotArea>
      <c:layout>
        <c:manualLayout>
          <c:layoutTarget val="inner"/>
          <c:xMode val="edge"/>
          <c:yMode val="edge"/>
          <c:x val="5.78420467185762E-2"/>
          <c:y val="2.1978021978022001E-2"/>
          <c:w val="0.932673731046192"/>
          <c:h val="0.94783377541998204"/>
        </c:manualLayout>
      </c:layout>
      <c:scatterChart>
        <c:scatterStyle val="lineMarker"/>
        <c:varyColors val="0"/>
        <c:ser>
          <c:idx val="0"/>
          <c:order val="0"/>
          <c:tx>
            <c:v>Original Measure</c:v>
          </c:tx>
          <c:spPr>
            <a:ln>
              <a:solidFill>
                <a:srgbClr val="993366"/>
              </a:solidFill>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trendline>
            <c:spPr>
              <a:ln>
                <a:solidFill>
                  <a:srgbClr val="000000"/>
                </a:solidFill>
              </a:ln>
            </c:spPr>
            <c:trendlineType val="linear"/>
            <c:dispRSqr val="1"/>
            <c:dispEq val="1"/>
            <c:trendlineLbl>
              <c:numFmt formatCode="General" sourceLinked="0"/>
            </c:trendlineLbl>
          </c:trendline>
          <c:xVal>
            <c:numRef>
              <c:f>'Solutions&amp;Grade'!$G$3:$G$1202</c:f>
              <c:numCache>
                <c:formatCode>General</c:formatCode>
                <c:ptCount val="1200"/>
                <c:pt idx="0">
                  <c:v>0.3</c:v>
                </c:pt>
                <c:pt idx="1">
                  <c:v>0.6</c:v>
                </c:pt>
                <c:pt idx="2">
                  <c:v>0.9</c:v>
                </c:pt>
                <c:pt idx="3">
                  <c:v>1.2</c:v>
                </c:pt>
                <c:pt idx="4">
                  <c:v>1.5</c:v>
                </c:pt>
                <c:pt idx="5">
                  <c:v>1.8</c:v>
                </c:pt>
                <c:pt idx="6">
                  <c:v>2.1</c:v>
                </c:pt>
                <c:pt idx="7">
                  <c:v>2.4</c:v>
                </c:pt>
                <c:pt idx="8">
                  <c:v>2.7</c:v>
                </c:pt>
                <c:pt idx="9">
                  <c:v>3</c:v>
                </c:pt>
                <c:pt idx="10">
                  <c:v>3.3</c:v>
                </c:pt>
                <c:pt idx="11">
                  <c:v>3.6</c:v>
                </c:pt>
                <c:pt idx="12">
                  <c:v>3.9</c:v>
                </c:pt>
                <c:pt idx="13">
                  <c:v>4.2</c:v>
                </c:pt>
                <c:pt idx="14">
                  <c:v>4.5</c:v>
                </c:pt>
                <c:pt idx="15">
                  <c:v>4.8</c:v>
                </c:pt>
                <c:pt idx="16">
                  <c:v>5.0999999999999996</c:v>
                </c:pt>
                <c:pt idx="17">
                  <c:v>5.4</c:v>
                </c:pt>
                <c:pt idx="18">
                  <c:v>5.7</c:v>
                </c:pt>
                <c:pt idx="19">
                  <c:v>6</c:v>
                </c:pt>
                <c:pt idx="20">
                  <c:v>6.3</c:v>
                </c:pt>
                <c:pt idx="21">
                  <c:v>6.6</c:v>
                </c:pt>
                <c:pt idx="22">
                  <c:v>6.9</c:v>
                </c:pt>
                <c:pt idx="23">
                  <c:v>7.2</c:v>
                </c:pt>
                <c:pt idx="24">
                  <c:v>7.5</c:v>
                </c:pt>
                <c:pt idx="25">
                  <c:v>7.8</c:v>
                </c:pt>
                <c:pt idx="26">
                  <c:v>8.1</c:v>
                </c:pt>
                <c:pt idx="27">
                  <c:v>8.4</c:v>
                </c:pt>
                <c:pt idx="28">
                  <c:v>8.6999999999999993</c:v>
                </c:pt>
                <c:pt idx="29">
                  <c:v>9</c:v>
                </c:pt>
                <c:pt idx="30">
                  <c:v>9.3000000000000007</c:v>
                </c:pt>
                <c:pt idx="31">
                  <c:v>9.6</c:v>
                </c:pt>
                <c:pt idx="32">
                  <c:v>9.9</c:v>
                </c:pt>
                <c:pt idx="33">
                  <c:v>10.199999999999999</c:v>
                </c:pt>
                <c:pt idx="34">
                  <c:v>10.5</c:v>
                </c:pt>
                <c:pt idx="35">
                  <c:v>10.8</c:v>
                </c:pt>
                <c:pt idx="36">
                  <c:v>11.1</c:v>
                </c:pt>
                <c:pt idx="37">
                  <c:v>11.4</c:v>
                </c:pt>
                <c:pt idx="38">
                  <c:v>11.7</c:v>
                </c:pt>
                <c:pt idx="39">
                  <c:v>12</c:v>
                </c:pt>
                <c:pt idx="40">
                  <c:v>12.3</c:v>
                </c:pt>
                <c:pt idx="41">
                  <c:v>12.6</c:v>
                </c:pt>
                <c:pt idx="42">
                  <c:v>12.9</c:v>
                </c:pt>
                <c:pt idx="43">
                  <c:v>13.2</c:v>
                </c:pt>
                <c:pt idx="44">
                  <c:v>13.5</c:v>
                </c:pt>
                <c:pt idx="45">
                  <c:v>13.8</c:v>
                </c:pt>
                <c:pt idx="46">
                  <c:v>14.1</c:v>
                </c:pt>
                <c:pt idx="47">
                  <c:v>14.4</c:v>
                </c:pt>
                <c:pt idx="48">
                  <c:v>14.7</c:v>
                </c:pt>
                <c:pt idx="49">
                  <c:v>15</c:v>
                </c:pt>
                <c:pt idx="50">
                  <c:v>15.3</c:v>
                </c:pt>
                <c:pt idx="51">
                  <c:v>15.6</c:v>
                </c:pt>
                <c:pt idx="52">
                  <c:v>15.9</c:v>
                </c:pt>
                <c:pt idx="53">
                  <c:v>16.2</c:v>
                </c:pt>
                <c:pt idx="54">
                  <c:v>16.5</c:v>
                </c:pt>
                <c:pt idx="55">
                  <c:v>16.8</c:v>
                </c:pt>
                <c:pt idx="56">
                  <c:v>17.100000000000001</c:v>
                </c:pt>
                <c:pt idx="57">
                  <c:v>17.399999999999999</c:v>
                </c:pt>
                <c:pt idx="58">
                  <c:v>17.7</c:v>
                </c:pt>
                <c:pt idx="59">
                  <c:v>18</c:v>
                </c:pt>
                <c:pt idx="60">
                  <c:v>18.3</c:v>
                </c:pt>
                <c:pt idx="61">
                  <c:v>18.600000000000001</c:v>
                </c:pt>
                <c:pt idx="62">
                  <c:v>18.899999999999999</c:v>
                </c:pt>
                <c:pt idx="63">
                  <c:v>19.2</c:v>
                </c:pt>
                <c:pt idx="64">
                  <c:v>19.5</c:v>
                </c:pt>
                <c:pt idx="65">
                  <c:v>19.8</c:v>
                </c:pt>
                <c:pt idx="66">
                  <c:v>20.100000000000001</c:v>
                </c:pt>
                <c:pt idx="67">
                  <c:v>20.399999999999999</c:v>
                </c:pt>
                <c:pt idx="68">
                  <c:v>20.7</c:v>
                </c:pt>
                <c:pt idx="69">
                  <c:v>21</c:v>
                </c:pt>
                <c:pt idx="70">
                  <c:v>21.3</c:v>
                </c:pt>
                <c:pt idx="71">
                  <c:v>21.6</c:v>
                </c:pt>
                <c:pt idx="72">
                  <c:v>21.9</c:v>
                </c:pt>
                <c:pt idx="73">
                  <c:v>22.2</c:v>
                </c:pt>
                <c:pt idx="74">
                  <c:v>22.5</c:v>
                </c:pt>
                <c:pt idx="75">
                  <c:v>22.8</c:v>
                </c:pt>
                <c:pt idx="76">
                  <c:v>23.1</c:v>
                </c:pt>
                <c:pt idx="77">
                  <c:v>23.4</c:v>
                </c:pt>
                <c:pt idx="78">
                  <c:v>23.7</c:v>
                </c:pt>
                <c:pt idx="79">
                  <c:v>24</c:v>
                </c:pt>
                <c:pt idx="80">
                  <c:v>24.3</c:v>
                </c:pt>
                <c:pt idx="81">
                  <c:v>24.6</c:v>
                </c:pt>
                <c:pt idx="82">
                  <c:v>24.9</c:v>
                </c:pt>
                <c:pt idx="83">
                  <c:v>25.2</c:v>
                </c:pt>
                <c:pt idx="84">
                  <c:v>25.5</c:v>
                </c:pt>
                <c:pt idx="85">
                  <c:v>25.8</c:v>
                </c:pt>
                <c:pt idx="86">
                  <c:v>26.1</c:v>
                </c:pt>
                <c:pt idx="87">
                  <c:v>26.4</c:v>
                </c:pt>
                <c:pt idx="88">
                  <c:v>26.7</c:v>
                </c:pt>
                <c:pt idx="89">
                  <c:v>27</c:v>
                </c:pt>
                <c:pt idx="90">
                  <c:v>27.3</c:v>
                </c:pt>
                <c:pt idx="91">
                  <c:v>27.6</c:v>
                </c:pt>
                <c:pt idx="92">
                  <c:v>27.9</c:v>
                </c:pt>
                <c:pt idx="93">
                  <c:v>28.2</c:v>
                </c:pt>
                <c:pt idx="94">
                  <c:v>28.5</c:v>
                </c:pt>
                <c:pt idx="95">
                  <c:v>28.8</c:v>
                </c:pt>
                <c:pt idx="96">
                  <c:v>29.1</c:v>
                </c:pt>
                <c:pt idx="97">
                  <c:v>29.4</c:v>
                </c:pt>
                <c:pt idx="98">
                  <c:v>29.7</c:v>
                </c:pt>
                <c:pt idx="99">
                  <c:v>30</c:v>
                </c:pt>
                <c:pt idx="100">
                  <c:v>30.3</c:v>
                </c:pt>
                <c:pt idx="101">
                  <c:v>30.6</c:v>
                </c:pt>
                <c:pt idx="102">
                  <c:v>30.9</c:v>
                </c:pt>
                <c:pt idx="103">
                  <c:v>31.2</c:v>
                </c:pt>
                <c:pt idx="104">
                  <c:v>31.5</c:v>
                </c:pt>
                <c:pt idx="105">
                  <c:v>31.8</c:v>
                </c:pt>
                <c:pt idx="106">
                  <c:v>32.1</c:v>
                </c:pt>
                <c:pt idx="107">
                  <c:v>32.4</c:v>
                </c:pt>
                <c:pt idx="108">
                  <c:v>32.700000000000003</c:v>
                </c:pt>
                <c:pt idx="109">
                  <c:v>33</c:v>
                </c:pt>
                <c:pt idx="110">
                  <c:v>33.299999999999997</c:v>
                </c:pt>
                <c:pt idx="111">
                  <c:v>33.6</c:v>
                </c:pt>
                <c:pt idx="112">
                  <c:v>33.9</c:v>
                </c:pt>
                <c:pt idx="113">
                  <c:v>34.200000000000003</c:v>
                </c:pt>
                <c:pt idx="114">
                  <c:v>34.5</c:v>
                </c:pt>
                <c:pt idx="115">
                  <c:v>34.799999999999997</c:v>
                </c:pt>
                <c:pt idx="116">
                  <c:v>35.1</c:v>
                </c:pt>
                <c:pt idx="117">
                  <c:v>35.4</c:v>
                </c:pt>
                <c:pt idx="118">
                  <c:v>35.700000000000003</c:v>
                </c:pt>
                <c:pt idx="119">
                  <c:v>36</c:v>
                </c:pt>
                <c:pt idx="120">
                  <c:v>36.299999999999997</c:v>
                </c:pt>
                <c:pt idx="121">
                  <c:v>36.6</c:v>
                </c:pt>
                <c:pt idx="122">
                  <c:v>36.9</c:v>
                </c:pt>
                <c:pt idx="123">
                  <c:v>37.200000000000003</c:v>
                </c:pt>
                <c:pt idx="124">
                  <c:v>37.5</c:v>
                </c:pt>
                <c:pt idx="125">
                  <c:v>37.799999999999997</c:v>
                </c:pt>
                <c:pt idx="126">
                  <c:v>38.1</c:v>
                </c:pt>
                <c:pt idx="127">
                  <c:v>38.4</c:v>
                </c:pt>
                <c:pt idx="128">
                  <c:v>38.700000000000003</c:v>
                </c:pt>
                <c:pt idx="129">
                  <c:v>39</c:v>
                </c:pt>
                <c:pt idx="130">
                  <c:v>39.299999999999997</c:v>
                </c:pt>
                <c:pt idx="131">
                  <c:v>39.6</c:v>
                </c:pt>
                <c:pt idx="132">
                  <c:v>39.9</c:v>
                </c:pt>
                <c:pt idx="133">
                  <c:v>40.200000000000003</c:v>
                </c:pt>
                <c:pt idx="134">
                  <c:v>40.5</c:v>
                </c:pt>
                <c:pt idx="135">
                  <c:v>40.799999999999997</c:v>
                </c:pt>
                <c:pt idx="136">
                  <c:v>41.1</c:v>
                </c:pt>
                <c:pt idx="137">
                  <c:v>41.4</c:v>
                </c:pt>
                <c:pt idx="138">
                  <c:v>41.7</c:v>
                </c:pt>
                <c:pt idx="139">
                  <c:v>42</c:v>
                </c:pt>
                <c:pt idx="140">
                  <c:v>42.3</c:v>
                </c:pt>
                <c:pt idx="141">
                  <c:v>42.6</c:v>
                </c:pt>
                <c:pt idx="142">
                  <c:v>42.9</c:v>
                </c:pt>
                <c:pt idx="143">
                  <c:v>43.2</c:v>
                </c:pt>
                <c:pt idx="144">
                  <c:v>43.5</c:v>
                </c:pt>
                <c:pt idx="145">
                  <c:v>43.8</c:v>
                </c:pt>
                <c:pt idx="146">
                  <c:v>44.1</c:v>
                </c:pt>
                <c:pt idx="147">
                  <c:v>44.4</c:v>
                </c:pt>
                <c:pt idx="148">
                  <c:v>44.7</c:v>
                </c:pt>
                <c:pt idx="149">
                  <c:v>45</c:v>
                </c:pt>
                <c:pt idx="150">
                  <c:v>45.3</c:v>
                </c:pt>
                <c:pt idx="151">
                  <c:v>45.6</c:v>
                </c:pt>
                <c:pt idx="152">
                  <c:v>45.9</c:v>
                </c:pt>
                <c:pt idx="153">
                  <c:v>46.2</c:v>
                </c:pt>
                <c:pt idx="154">
                  <c:v>46.5</c:v>
                </c:pt>
                <c:pt idx="155">
                  <c:v>46.8</c:v>
                </c:pt>
                <c:pt idx="156">
                  <c:v>47.1</c:v>
                </c:pt>
                <c:pt idx="157">
                  <c:v>47.4</c:v>
                </c:pt>
                <c:pt idx="158">
                  <c:v>47.7</c:v>
                </c:pt>
                <c:pt idx="159">
                  <c:v>48</c:v>
                </c:pt>
                <c:pt idx="160">
                  <c:v>48.3</c:v>
                </c:pt>
                <c:pt idx="161">
                  <c:v>48.6</c:v>
                </c:pt>
                <c:pt idx="162">
                  <c:v>48.9</c:v>
                </c:pt>
                <c:pt idx="163">
                  <c:v>49.2</c:v>
                </c:pt>
                <c:pt idx="164">
                  <c:v>49.5</c:v>
                </c:pt>
                <c:pt idx="165">
                  <c:v>49.8</c:v>
                </c:pt>
                <c:pt idx="166">
                  <c:v>50.1</c:v>
                </c:pt>
                <c:pt idx="167">
                  <c:v>50.4</c:v>
                </c:pt>
                <c:pt idx="168">
                  <c:v>50.7</c:v>
                </c:pt>
                <c:pt idx="169">
                  <c:v>51</c:v>
                </c:pt>
                <c:pt idx="170">
                  <c:v>51.3</c:v>
                </c:pt>
                <c:pt idx="171">
                  <c:v>51.6</c:v>
                </c:pt>
                <c:pt idx="172">
                  <c:v>51.9</c:v>
                </c:pt>
                <c:pt idx="173">
                  <c:v>52.2</c:v>
                </c:pt>
                <c:pt idx="174">
                  <c:v>52.5</c:v>
                </c:pt>
                <c:pt idx="175">
                  <c:v>52.8</c:v>
                </c:pt>
                <c:pt idx="176">
                  <c:v>53.1</c:v>
                </c:pt>
                <c:pt idx="177">
                  <c:v>53.4</c:v>
                </c:pt>
                <c:pt idx="178">
                  <c:v>53.7</c:v>
                </c:pt>
                <c:pt idx="179">
                  <c:v>54</c:v>
                </c:pt>
                <c:pt idx="180">
                  <c:v>54.3</c:v>
                </c:pt>
                <c:pt idx="181">
                  <c:v>54.6</c:v>
                </c:pt>
                <c:pt idx="182">
                  <c:v>54.9</c:v>
                </c:pt>
                <c:pt idx="183">
                  <c:v>55.2</c:v>
                </c:pt>
                <c:pt idx="184">
                  <c:v>55.5</c:v>
                </c:pt>
                <c:pt idx="185">
                  <c:v>55.8</c:v>
                </c:pt>
                <c:pt idx="186">
                  <c:v>56.1</c:v>
                </c:pt>
                <c:pt idx="187">
                  <c:v>56.4</c:v>
                </c:pt>
                <c:pt idx="188">
                  <c:v>56.7</c:v>
                </c:pt>
                <c:pt idx="189">
                  <c:v>57</c:v>
                </c:pt>
                <c:pt idx="190">
                  <c:v>57.3</c:v>
                </c:pt>
                <c:pt idx="191">
                  <c:v>57.6</c:v>
                </c:pt>
                <c:pt idx="192">
                  <c:v>57.9</c:v>
                </c:pt>
                <c:pt idx="193">
                  <c:v>58.2</c:v>
                </c:pt>
                <c:pt idx="194">
                  <c:v>58.5</c:v>
                </c:pt>
                <c:pt idx="195">
                  <c:v>58.8</c:v>
                </c:pt>
                <c:pt idx="196">
                  <c:v>59.1</c:v>
                </c:pt>
                <c:pt idx="197">
                  <c:v>59.4</c:v>
                </c:pt>
                <c:pt idx="198">
                  <c:v>59.7</c:v>
                </c:pt>
                <c:pt idx="199">
                  <c:v>60</c:v>
                </c:pt>
                <c:pt idx="200">
                  <c:v>60.3</c:v>
                </c:pt>
                <c:pt idx="201">
                  <c:v>60.6</c:v>
                </c:pt>
                <c:pt idx="202">
                  <c:v>60.9</c:v>
                </c:pt>
                <c:pt idx="203">
                  <c:v>61.2</c:v>
                </c:pt>
                <c:pt idx="204">
                  <c:v>61.5</c:v>
                </c:pt>
                <c:pt idx="205">
                  <c:v>61.8</c:v>
                </c:pt>
                <c:pt idx="206">
                  <c:v>62.1</c:v>
                </c:pt>
                <c:pt idx="207">
                  <c:v>62.4</c:v>
                </c:pt>
                <c:pt idx="208">
                  <c:v>62.7</c:v>
                </c:pt>
                <c:pt idx="209">
                  <c:v>63</c:v>
                </c:pt>
                <c:pt idx="210">
                  <c:v>63.3</c:v>
                </c:pt>
                <c:pt idx="211">
                  <c:v>63.6</c:v>
                </c:pt>
                <c:pt idx="212">
                  <c:v>63.9</c:v>
                </c:pt>
                <c:pt idx="213">
                  <c:v>64.2</c:v>
                </c:pt>
                <c:pt idx="214">
                  <c:v>64.5</c:v>
                </c:pt>
                <c:pt idx="215">
                  <c:v>64.8</c:v>
                </c:pt>
                <c:pt idx="216">
                  <c:v>65.099999999999994</c:v>
                </c:pt>
                <c:pt idx="217">
                  <c:v>65.400000000000006</c:v>
                </c:pt>
                <c:pt idx="218">
                  <c:v>65.7</c:v>
                </c:pt>
                <c:pt idx="219">
                  <c:v>66</c:v>
                </c:pt>
                <c:pt idx="220">
                  <c:v>66.3</c:v>
                </c:pt>
                <c:pt idx="221">
                  <c:v>66.599999999999994</c:v>
                </c:pt>
                <c:pt idx="222">
                  <c:v>66.900000000000006</c:v>
                </c:pt>
                <c:pt idx="223">
                  <c:v>67.2</c:v>
                </c:pt>
                <c:pt idx="224">
                  <c:v>67.5</c:v>
                </c:pt>
                <c:pt idx="225">
                  <c:v>67.8</c:v>
                </c:pt>
                <c:pt idx="226">
                  <c:v>68.099999999999994</c:v>
                </c:pt>
                <c:pt idx="227">
                  <c:v>68.400000000000006</c:v>
                </c:pt>
                <c:pt idx="228">
                  <c:v>68.7</c:v>
                </c:pt>
                <c:pt idx="229">
                  <c:v>69</c:v>
                </c:pt>
                <c:pt idx="230">
                  <c:v>69.3</c:v>
                </c:pt>
                <c:pt idx="231">
                  <c:v>69.599999999999994</c:v>
                </c:pt>
                <c:pt idx="232">
                  <c:v>69.900000000000006</c:v>
                </c:pt>
                <c:pt idx="233">
                  <c:v>70.2</c:v>
                </c:pt>
                <c:pt idx="234">
                  <c:v>70.5</c:v>
                </c:pt>
                <c:pt idx="235">
                  <c:v>70.8</c:v>
                </c:pt>
                <c:pt idx="236">
                  <c:v>71.099999999999994</c:v>
                </c:pt>
                <c:pt idx="237">
                  <c:v>71.400000000000006</c:v>
                </c:pt>
                <c:pt idx="238">
                  <c:v>71.7</c:v>
                </c:pt>
                <c:pt idx="239">
                  <c:v>72</c:v>
                </c:pt>
                <c:pt idx="240">
                  <c:v>72.3</c:v>
                </c:pt>
                <c:pt idx="241">
                  <c:v>72.599999999999994</c:v>
                </c:pt>
                <c:pt idx="242">
                  <c:v>72.900000000000006</c:v>
                </c:pt>
                <c:pt idx="243">
                  <c:v>73.2</c:v>
                </c:pt>
                <c:pt idx="244">
                  <c:v>73.5</c:v>
                </c:pt>
                <c:pt idx="245">
                  <c:v>73.8</c:v>
                </c:pt>
                <c:pt idx="246">
                  <c:v>74.099999999999994</c:v>
                </c:pt>
                <c:pt idx="247">
                  <c:v>74.400000000000006</c:v>
                </c:pt>
                <c:pt idx="248">
                  <c:v>74.7</c:v>
                </c:pt>
                <c:pt idx="249">
                  <c:v>75</c:v>
                </c:pt>
                <c:pt idx="250">
                  <c:v>75.3</c:v>
                </c:pt>
                <c:pt idx="251">
                  <c:v>75.599999999999994</c:v>
                </c:pt>
                <c:pt idx="252">
                  <c:v>75.900000000000006</c:v>
                </c:pt>
                <c:pt idx="253">
                  <c:v>76.2</c:v>
                </c:pt>
                <c:pt idx="254">
                  <c:v>76.5</c:v>
                </c:pt>
                <c:pt idx="255">
                  <c:v>76.8</c:v>
                </c:pt>
                <c:pt idx="256">
                  <c:v>77.099999999999994</c:v>
                </c:pt>
                <c:pt idx="257">
                  <c:v>77.400000000000006</c:v>
                </c:pt>
                <c:pt idx="258">
                  <c:v>77.7</c:v>
                </c:pt>
                <c:pt idx="259">
                  <c:v>78</c:v>
                </c:pt>
                <c:pt idx="260">
                  <c:v>78.3</c:v>
                </c:pt>
                <c:pt idx="261">
                  <c:v>78.599999999999994</c:v>
                </c:pt>
                <c:pt idx="262">
                  <c:v>78.900000000000006</c:v>
                </c:pt>
                <c:pt idx="263">
                  <c:v>79.2</c:v>
                </c:pt>
                <c:pt idx="264">
                  <c:v>79.5</c:v>
                </c:pt>
                <c:pt idx="265">
                  <c:v>79.8</c:v>
                </c:pt>
                <c:pt idx="266">
                  <c:v>80.099999999999994</c:v>
                </c:pt>
                <c:pt idx="267">
                  <c:v>80.400000000000006</c:v>
                </c:pt>
                <c:pt idx="268">
                  <c:v>80.7</c:v>
                </c:pt>
                <c:pt idx="269">
                  <c:v>81</c:v>
                </c:pt>
                <c:pt idx="270">
                  <c:v>81.3</c:v>
                </c:pt>
                <c:pt idx="271">
                  <c:v>81.599999999999994</c:v>
                </c:pt>
                <c:pt idx="272">
                  <c:v>81.900000000000006</c:v>
                </c:pt>
                <c:pt idx="273">
                  <c:v>82.2</c:v>
                </c:pt>
                <c:pt idx="274">
                  <c:v>82.5</c:v>
                </c:pt>
                <c:pt idx="275">
                  <c:v>82.8</c:v>
                </c:pt>
                <c:pt idx="276">
                  <c:v>83.1</c:v>
                </c:pt>
                <c:pt idx="277">
                  <c:v>83.4</c:v>
                </c:pt>
                <c:pt idx="278">
                  <c:v>83.7</c:v>
                </c:pt>
                <c:pt idx="279">
                  <c:v>84</c:v>
                </c:pt>
                <c:pt idx="280">
                  <c:v>84.3</c:v>
                </c:pt>
                <c:pt idx="281">
                  <c:v>84.6</c:v>
                </c:pt>
                <c:pt idx="282">
                  <c:v>84.9</c:v>
                </c:pt>
                <c:pt idx="283">
                  <c:v>85.2</c:v>
                </c:pt>
                <c:pt idx="284">
                  <c:v>85.5</c:v>
                </c:pt>
                <c:pt idx="285">
                  <c:v>85.8</c:v>
                </c:pt>
                <c:pt idx="286">
                  <c:v>86.1</c:v>
                </c:pt>
                <c:pt idx="287">
                  <c:v>86.4</c:v>
                </c:pt>
                <c:pt idx="288">
                  <c:v>86.7</c:v>
                </c:pt>
                <c:pt idx="289">
                  <c:v>87</c:v>
                </c:pt>
                <c:pt idx="290">
                  <c:v>87.3</c:v>
                </c:pt>
                <c:pt idx="291">
                  <c:v>87.6</c:v>
                </c:pt>
                <c:pt idx="292">
                  <c:v>87.9</c:v>
                </c:pt>
                <c:pt idx="293">
                  <c:v>88.2</c:v>
                </c:pt>
                <c:pt idx="294">
                  <c:v>88.5</c:v>
                </c:pt>
                <c:pt idx="295">
                  <c:v>88.8</c:v>
                </c:pt>
                <c:pt idx="296">
                  <c:v>89.1</c:v>
                </c:pt>
                <c:pt idx="297">
                  <c:v>89.4</c:v>
                </c:pt>
                <c:pt idx="298">
                  <c:v>89.7</c:v>
                </c:pt>
                <c:pt idx="299">
                  <c:v>90</c:v>
                </c:pt>
                <c:pt idx="300">
                  <c:v>90.3</c:v>
                </c:pt>
                <c:pt idx="301">
                  <c:v>90.6</c:v>
                </c:pt>
                <c:pt idx="302">
                  <c:v>90.9</c:v>
                </c:pt>
                <c:pt idx="303">
                  <c:v>91.2</c:v>
                </c:pt>
                <c:pt idx="304">
                  <c:v>91.5</c:v>
                </c:pt>
                <c:pt idx="305">
                  <c:v>91.8</c:v>
                </c:pt>
                <c:pt idx="306">
                  <c:v>92.1</c:v>
                </c:pt>
                <c:pt idx="307">
                  <c:v>92.4</c:v>
                </c:pt>
                <c:pt idx="308">
                  <c:v>92.7</c:v>
                </c:pt>
                <c:pt idx="309">
                  <c:v>93</c:v>
                </c:pt>
                <c:pt idx="310">
                  <c:v>93.3</c:v>
                </c:pt>
                <c:pt idx="311">
                  <c:v>93.6</c:v>
                </c:pt>
                <c:pt idx="312">
                  <c:v>93.9</c:v>
                </c:pt>
                <c:pt idx="313">
                  <c:v>94.2</c:v>
                </c:pt>
                <c:pt idx="314">
                  <c:v>94.5</c:v>
                </c:pt>
                <c:pt idx="315">
                  <c:v>94.8</c:v>
                </c:pt>
                <c:pt idx="316">
                  <c:v>95.1</c:v>
                </c:pt>
                <c:pt idx="317">
                  <c:v>95.4</c:v>
                </c:pt>
                <c:pt idx="318">
                  <c:v>95.7</c:v>
                </c:pt>
                <c:pt idx="319">
                  <c:v>96</c:v>
                </c:pt>
                <c:pt idx="320">
                  <c:v>96.3</c:v>
                </c:pt>
                <c:pt idx="321">
                  <c:v>96.6</c:v>
                </c:pt>
                <c:pt idx="322">
                  <c:v>96.9</c:v>
                </c:pt>
                <c:pt idx="323">
                  <c:v>97.2</c:v>
                </c:pt>
                <c:pt idx="324">
                  <c:v>97.5</c:v>
                </c:pt>
                <c:pt idx="325">
                  <c:v>97.8</c:v>
                </c:pt>
                <c:pt idx="326">
                  <c:v>98.1</c:v>
                </c:pt>
                <c:pt idx="327">
                  <c:v>98.4</c:v>
                </c:pt>
                <c:pt idx="328">
                  <c:v>98.7</c:v>
                </c:pt>
                <c:pt idx="329">
                  <c:v>99</c:v>
                </c:pt>
                <c:pt idx="330">
                  <c:v>99.3</c:v>
                </c:pt>
                <c:pt idx="331">
                  <c:v>99.6</c:v>
                </c:pt>
                <c:pt idx="332">
                  <c:v>99.9</c:v>
                </c:pt>
                <c:pt idx="333">
                  <c:v>100.2</c:v>
                </c:pt>
                <c:pt idx="334">
                  <c:v>100.5</c:v>
                </c:pt>
                <c:pt idx="335">
                  <c:v>100.8</c:v>
                </c:pt>
                <c:pt idx="336">
                  <c:v>101.1</c:v>
                </c:pt>
                <c:pt idx="337">
                  <c:v>101.4</c:v>
                </c:pt>
                <c:pt idx="338">
                  <c:v>101.7</c:v>
                </c:pt>
                <c:pt idx="339">
                  <c:v>102</c:v>
                </c:pt>
                <c:pt idx="340">
                  <c:v>102.3</c:v>
                </c:pt>
                <c:pt idx="341">
                  <c:v>102.6</c:v>
                </c:pt>
                <c:pt idx="342">
                  <c:v>102.9</c:v>
                </c:pt>
                <c:pt idx="343">
                  <c:v>103.2</c:v>
                </c:pt>
                <c:pt idx="344">
                  <c:v>103.5</c:v>
                </c:pt>
                <c:pt idx="345">
                  <c:v>103.8</c:v>
                </c:pt>
                <c:pt idx="346">
                  <c:v>104.1</c:v>
                </c:pt>
                <c:pt idx="347">
                  <c:v>104.4</c:v>
                </c:pt>
                <c:pt idx="348">
                  <c:v>104.7</c:v>
                </c:pt>
                <c:pt idx="349">
                  <c:v>105</c:v>
                </c:pt>
                <c:pt idx="350">
                  <c:v>105.3</c:v>
                </c:pt>
                <c:pt idx="351">
                  <c:v>105.6</c:v>
                </c:pt>
                <c:pt idx="352">
                  <c:v>105.9</c:v>
                </c:pt>
                <c:pt idx="353">
                  <c:v>106.2</c:v>
                </c:pt>
                <c:pt idx="354">
                  <c:v>106.5</c:v>
                </c:pt>
                <c:pt idx="355">
                  <c:v>106.8</c:v>
                </c:pt>
                <c:pt idx="356">
                  <c:v>107.1</c:v>
                </c:pt>
                <c:pt idx="357">
                  <c:v>107.4</c:v>
                </c:pt>
                <c:pt idx="358">
                  <c:v>107.7</c:v>
                </c:pt>
                <c:pt idx="359">
                  <c:v>108</c:v>
                </c:pt>
                <c:pt idx="360">
                  <c:v>108.3</c:v>
                </c:pt>
                <c:pt idx="361">
                  <c:v>108.6</c:v>
                </c:pt>
                <c:pt idx="362">
                  <c:v>108.9</c:v>
                </c:pt>
                <c:pt idx="363">
                  <c:v>109.2</c:v>
                </c:pt>
                <c:pt idx="364">
                  <c:v>109.5</c:v>
                </c:pt>
                <c:pt idx="365">
                  <c:v>109.8</c:v>
                </c:pt>
                <c:pt idx="366">
                  <c:v>110.1</c:v>
                </c:pt>
                <c:pt idx="367">
                  <c:v>110.4</c:v>
                </c:pt>
                <c:pt idx="368">
                  <c:v>110.7</c:v>
                </c:pt>
                <c:pt idx="369">
                  <c:v>111</c:v>
                </c:pt>
                <c:pt idx="370">
                  <c:v>111.3</c:v>
                </c:pt>
                <c:pt idx="371">
                  <c:v>111.6</c:v>
                </c:pt>
                <c:pt idx="372">
                  <c:v>111.9</c:v>
                </c:pt>
                <c:pt idx="373">
                  <c:v>112.2</c:v>
                </c:pt>
                <c:pt idx="374">
                  <c:v>112.5</c:v>
                </c:pt>
                <c:pt idx="375">
                  <c:v>112.8</c:v>
                </c:pt>
                <c:pt idx="376">
                  <c:v>113.1</c:v>
                </c:pt>
                <c:pt idx="377">
                  <c:v>113.4</c:v>
                </c:pt>
                <c:pt idx="378">
                  <c:v>113.7</c:v>
                </c:pt>
                <c:pt idx="379">
                  <c:v>114</c:v>
                </c:pt>
                <c:pt idx="380">
                  <c:v>114.3</c:v>
                </c:pt>
                <c:pt idx="381">
                  <c:v>114.6</c:v>
                </c:pt>
                <c:pt idx="382">
                  <c:v>114.9</c:v>
                </c:pt>
                <c:pt idx="383">
                  <c:v>115.2</c:v>
                </c:pt>
                <c:pt idx="384">
                  <c:v>115.5</c:v>
                </c:pt>
                <c:pt idx="385">
                  <c:v>115.8</c:v>
                </c:pt>
                <c:pt idx="386">
                  <c:v>116.1</c:v>
                </c:pt>
                <c:pt idx="387">
                  <c:v>116.4</c:v>
                </c:pt>
                <c:pt idx="388">
                  <c:v>116.7</c:v>
                </c:pt>
                <c:pt idx="389">
                  <c:v>117</c:v>
                </c:pt>
                <c:pt idx="390">
                  <c:v>117.3</c:v>
                </c:pt>
                <c:pt idx="391">
                  <c:v>117.6</c:v>
                </c:pt>
                <c:pt idx="392">
                  <c:v>117.9</c:v>
                </c:pt>
                <c:pt idx="393">
                  <c:v>118.2</c:v>
                </c:pt>
                <c:pt idx="394">
                  <c:v>118.5</c:v>
                </c:pt>
                <c:pt idx="395">
                  <c:v>118.8</c:v>
                </c:pt>
                <c:pt idx="396">
                  <c:v>119.1</c:v>
                </c:pt>
                <c:pt idx="397">
                  <c:v>119.4</c:v>
                </c:pt>
                <c:pt idx="398">
                  <c:v>119.7</c:v>
                </c:pt>
                <c:pt idx="399">
                  <c:v>120</c:v>
                </c:pt>
                <c:pt idx="400">
                  <c:v>120.3</c:v>
                </c:pt>
                <c:pt idx="401">
                  <c:v>120.6</c:v>
                </c:pt>
                <c:pt idx="402">
                  <c:v>120.9</c:v>
                </c:pt>
                <c:pt idx="403">
                  <c:v>121.2</c:v>
                </c:pt>
                <c:pt idx="404">
                  <c:v>121.5</c:v>
                </c:pt>
                <c:pt idx="405">
                  <c:v>121.8</c:v>
                </c:pt>
                <c:pt idx="406">
                  <c:v>122.1</c:v>
                </c:pt>
                <c:pt idx="407">
                  <c:v>122.4</c:v>
                </c:pt>
                <c:pt idx="408">
                  <c:v>122.7</c:v>
                </c:pt>
                <c:pt idx="409">
                  <c:v>123</c:v>
                </c:pt>
                <c:pt idx="410">
                  <c:v>123.3</c:v>
                </c:pt>
                <c:pt idx="411">
                  <c:v>123.6</c:v>
                </c:pt>
                <c:pt idx="412">
                  <c:v>123.9</c:v>
                </c:pt>
                <c:pt idx="413">
                  <c:v>124.2</c:v>
                </c:pt>
                <c:pt idx="414">
                  <c:v>124.5</c:v>
                </c:pt>
                <c:pt idx="415">
                  <c:v>124.8</c:v>
                </c:pt>
                <c:pt idx="416">
                  <c:v>125.1</c:v>
                </c:pt>
                <c:pt idx="417">
                  <c:v>125.4</c:v>
                </c:pt>
                <c:pt idx="418">
                  <c:v>125.7</c:v>
                </c:pt>
                <c:pt idx="419">
                  <c:v>126</c:v>
                </c:pt>
                <c:pt idx="420">
                  <c:v>126.3</c:v>
                </c:pt>
                <c:pt idx="421">
                  <c:v>126.6</c:v>
                </c:pt>
                <c:pt idx="422">
                  <c:v>126.9</c:v>
                </c:pt>
                <c:pt idx="423">
                  <c:v>127.2</c:v>
                </c:pt>
                <c:pt idx="424">
                  <c:v>127.5</c:v>
                </c:pt>
                <c:pt idx="425">
                  <c:v>127.8</c:v>
                </c:pt>
                <c:pt idx="426">
                  <c:v>128.1</c:v>
                </c:pt>
                <c:pt idx="427">
                  <c:v>128.4</c:v>
                </c:pt>
                <c:pt idx="428">
                  <c:v>128.69999999999999</c:v>
                </c:pt>
                <c:pt idx="429">
                  <c:v>129</c:v>
                </c:pt>
                <c:pt idx="430">
                  <c:v>129.30000000000001</c:v>
                </c:pt>
                <c:pt idx="431">
                  <c:v>129.6</c:v>
                </c:pt>
                <c:pt idx="432">
                  <c:v>129.9</c:v>
                </c:pt>
                <c:pt idx="433">
                  <c:v>130.19999999999999</c:v>
                </c:pt>
                <c:pt idx="434">
                  <c:v>130.5</c:v>
                </c:pt>
                <c:pt idx="435">
                  <c:v>130.80000000000001</c:v>
                </c:pt>
                <c:pt idx="436">
                  <c:v>131.1</c:v>
                </c:pt>
                <c:pt idx="437">
                  <c:v>131.4</c:v>
                </c:pt>
                <c:pt idx="438">
                  <c:v>131.69999999999999</c:v>
                </c:pt>
                <c:pt idx="439">
                  <c:v>132</c:v>
                </c:pt>
                <c:pt idx="440">
                  <c:v>132.30000000000001</c:v>
                </c:pt>
                <c:pt idx="441">
                  <c:v>132.6</c:v>
                </c:pt>
                <c:pt idx="442">
                  <c:v>132.9</c:v>
                </c:pt>
                <c:pt idx="443">
                  <c:v>133.19999999999999</c:v>
                </c:pt>
                <c:pt idx="444">
                  <c:v>133.5</c:v>
                </c:pt>
                <c:pt idx="445">
                  <c:v>133.80000000000001</c:v>
                </c:pt>
                <c:pt idx="446">
                  <c:v>134.1</c:v>
                </c:pt>
                <c:pt idx="447">
                  <c:v>134.4</c:v>
                </c:pt>
                <c:pt idx="448">
                  <c:v>134.69999999999999</c:v>
                </c:pt>
                <c:pt idx="449">
                  <c:v>135</c:v>
                </c:pt>
                <c:pt idx="450">
                  <c:v>135.30000000000001</c:v>
                </c:pt>
                <c:pt idx="451">
                  <c:v>135.6</c:v>
                </c:pt>
                <c:pt idx="452">
                  <c:v>135.9</c:v>
                </c:pt>
                <c:pt idx="453">
                  <c:v>136.19999999999999</c:v>
                </c:pt>
                <c:pt idx="454">
                  <c:v>136.5</c:v>
                </c:pt>
                <c:pt idx="455">
                  <c:v>136.80000000000001</c:v>
                </c:pt>
                <c:pt idx="456">
                  <c:v>137.1</c:v>
                </c:pt>
                <c:pt idx="457">
                  <c:v>137.4</c:v>
                </c:pt>
                <c:pt idx="458">
                  <c:v>137.69999999999999</c:v>
                </c:pt>
                <c:pt idx="459">
                  <c:v>138</c:v>
                </c:pt>
                <c:pt idx="460">
                  <c:v>138.30000000000001</c:v>
                </c:pt>
                <c:pt idx="461">
                  <c:v>138.6</c:v>
                </c:pt>
                <c:pt idx="462">
                  <c:v>138.9</c:v>
                </c:pt>
                <c:pt idx="463">
                  <c:v>139.19999999999999</c:v>
                </c:pt>
                <c:pt idx="464">
                  <c:v>139.5</c:v>
                </c:pt>
                <c:pt idx="465">
                  <c:v>139.80000000000001</c:v>
                </c:pt>
                <c:pt idx="466">
                  <c:v>140.1</c:v>
                </c:pt>
                <c:pt idx="467">
                  <c:v>140.4</c:v>
                </c:pt>
                <c:pt idx="468">
                  <c:v>140.69999999999999</c:v>
                </c:pt>
                <c:pt idx="469">
                  <c:v>141</c:v>
                </c:pt>
                <c:pt idx="470">
                  <c:v>141.30000000000001</c:v>
                </c:pt>
                <c:pt idx="471">
                  <c:v>141.6</c:v>
                </c:pt>
                <c:pt idx="472">
                  <c:v>141.9</c:v>
                </c:pt>
                <c:pt idx="473">
                  <c:v>142.19999999999999</c:v>
                </c:pt>
                <c:pt idx="474">
                  <c:v>142.5</c:v>
                </c:pt>
                <c:pt idx="475">
                  <c:v>142.80000000000001</c:v>
                </c:pt>
                <c:pt idx="476">
                  <c:v>143.1</c:v>
                </c:pt>
                <c:pt idx="477">
                  <c:v>143.4</c:v>
                </c:pt>
                <c:pt idx="478">
                  <c:v>143.69999999999999</c:v>
                </c:pt>
                <c:pt idx="479">
                  <c:v>144</c:v>
                </c:pt>
                <c:pt idx="480">
                  <c:v>144.30000000000001</c:v>
                </c:pt>
                <c:pt idx="481">
                  <c:v>144.6</c:v>
                </c:pt>
                <c:pt idx="482">
                  <c:v>144.9</c:v>
                </c:pt>
                <c:pt idx="483">
                  <c:v>145.19999999999999</c:v>
                </c:pt>
                <c:pt idx="484">
                  <c:v>145.5</c:v>
                </c:pt>
                <c:pt idx="485">
                  <c:v>145.80000000000001</c:v>
                </c:pt>
                <c:pt idx="486">
                  <c:v>146.1</c:v>
                </c:pt>
                <c:pt idx="487">
                  <c:v>146.4</c:v>
                </c:pt>
                <c:pt idx="488">
                  <c:v>146.69999999999999</c:v>
                </c:pt>
                <c:pt idx="489">
                  <c:v>147</c:v>
                </c:pt>
                <c:pt idx="490">
                  <c:v>147.30000000000001</c:v>
                </c:pt>
                <c:pt idx="491">
                  <c:v>147.6</c:v>
                </c:pt>
                <c:pt idx="492">
                  <c:v>147.9</c:v>
                </c:pt>
                <c:pt idx="493">
                  <c:v>148.19999999999999</c:v>
                </c:pt>
                <c:pt idx="494">
                  <c:v>148.5</c:v>
                </c:pt>
                <c:pt idx="495">
                  <c:v>148.80000000000001</c:v>
                </c:pt>
                <c:pt idx="496">
                  <c:v>149.1</c:v>
                </c:pt>
                <c:pt idx="497">
                  <c:v>149.4</c:v>
                </c:pt>
                <c:pt idx="498">
                  <c:v>149.69999999999999</c:v>
                </c:pt>
                <c:pt idx="499">
                  <c:v>150</c:v>
                </c:pt>
                <c:pt idx="500">
                  <c:v>150.30000000000001</c:v>
                </c:pt>
                <c:pt idx="501">
                  <c:v>150.6</c:v>
                </c:pt>
                <c:pt idx="502">
                  <c:v>150.9</c:v>
                </c:pt>
                <c:pt idx="503">
                  <c:v>151.19999999999999</c:v>
                </c:pt>
                <c:pt idx="504">
                  <c:v>151.5</c:v>
                </c:pt>
                <c:pt idx="505">
                  <c:v>151.80000000000001</c:v>
                </c:pt>
                <c:pt idx="506">
                  <c:v>152.1</c:v>
                </c:pt>
                <c:pt idx="507">
                  <c:v>152.4</c:v>
                </c:pt>
                <c:pt idx="508">
                  <c:v>152.69999999999999</c:v>
                </c:pt>
                <c:pt idx="509">
                  <c:v>153</c:v>
                </c:pt>
                <c:pt idx="510">
                  <c:v>153.30000000000001</c:v>
                </c:pt>
                <c:pt idx="511">
                  <c:v>153.6</c:v>
                </c:pt>
                <c:pt idx="512">
                  <c:v>153.9</c:v>
                </c:pt>
                <c:pt idx="513">
                  <c:v>154.19999999999999</c:v>
                </c:pt>
                <c:pt idx="514">
                  <c:v>154.5</c:v>
                </c:pt>
                <c:pt idx="515">
                  <c:v>154.80000000000001</c:v>
                </c:pt>
                <c:pt idx="516">
                  <c:v>155.1</c:v>
                </c:pt>
                <c:pt idx="517">
                  <c:v>155.4</c:v>
                </c:pt>
                <c:pt idx="518">
                  <c:v>155.69999999999999</c:v>
                </c:pt>
                <c:pt idx="519">
                  <c:v>156</c:v>
                </c:pt>
                <c:pt idx="520">
                  <c:v>156.30000000000001</c:v>
                </c:pt>
                <c:pt idx="521">
                  <c:v>156.6</c:v>
                </c:pt>
                <c:pt idx="522">
                  <c:v>156.9</c:v>
                </c:pt>
                <c:pt idx="523">
                  <c:v>157.19999999999999</c:v>
                </c:pt>
                <c:pt idx="524">
                  <c:v>157.5</c:v>
                </c:pt>
                <c:pt idx="525">
                  <c:v>157.80000000000001</c:v>
                </c:pt>
                <c:pt idx="526">
                  <c:v>158.1</c:v>
                </c:pt>
                <c:pt idx="527">
                  <c:v>158.4</c:v>
                </c:pt>
                <c:pt idx="528">
                  <c:v>158.69999999999999</c:v>
                </c:pt>
                <c:pt idx="529">
                  <c:v>159</c:v>
                </c:pt>
                <c:pt idx="530">
                  <c:v>159.30000000000001</c:v>
                </c:pt>
                <c:pt idx="531">
                  <c:v>159.6</c:v>
                </c:pt>
                <c:pt idx="532">
                  <c:v>159.9</c:v>
                </c:pt>
                <c:pt idx="533">
                  <c:v>160.19999999999999</c:v>
                </c:pt>
                <c:pt idx="534">
                  <c:v>160.5</c:v>
                </c:pt>
                <c:pt idx="535">
                  <c:v>160.80000000000001</c:v>
                </c:pt>
                <c:pt idx="536">
                  <c:v>161.1</c:v>
                </c:pt>
                <c:pt idx="537">
                  <c:v>161.4</c:v>
                </c:pt>
                <c:pt idx="538">
                  <c:v>161.69999999999999</c:v>
                </c:pt>
                <c:pt idx="539">
                  <c:v>162</c:v>
                </c:pt>
                <c:pt idx="540">
                  <c:v>162.30000000000001</c:v>
                </c:pt>
                <c:pt idx="541">
                  <c:v>162.6</c:v>
                </c:pt>
                <c:pt idx="542">
                  <c:v>162.9</c:v>
                </c:pt>
                <c:pt idx="543">
                  <c:v>163.19999999999999</c:v>
                </c:pt>
                <c:pt idx="544">
                  <c:v>163.5</c:v>
                </c:pt>
                <c:pt idx="545">
                  <c:v>163.80000000000001</c:v>
                </c:pt>
                <c:pt idx="546">
                  <c:v>164.1</c:v>
                </c:pt>
                <c:pt idx="547">
                  <c:v>164.4</c:v>
                </c:pt>
                <c:pt idx="548">
                  <c:v>164.7</c:v>
                </c:pt>
                <c:pt idx="549">
                  <c:v>165</c:v>
                </c:pt>
                <c:pt idx="550">
                  <c:v>165.3</c:v>
                </c:pt>
                <c:pt idx="551">
                  <c:v>165.6</c:v>
                </c:pt>
                <c:pt idx="552">
                  <c:v>165.9</c:v>
                </c:pt>
                <c:pt idx="553">
                  <c:v>166.2</c:v>
                </c:pt>
                <c:pt idx="554">
                  <c:v>166.5</c:v>
                </c:pt>
                <c:pt idx="555">
                  <c:v>166.8</c:v>
                </c:pt>
                <c:pt idx="556">
                  <c:v>167.1</c:v>
                </c:pt>
                <c:pt idx="557">
                  <c:v>167.4</c:v>
                </c:pt>
                <c:pt idx="558">
                  <c:v>167.7</c:v>
                </c:pt>
                <c:pt idx="559">
                  <c:v>168</c:v>
                </c:pt>
                <c:pt idx="560">
                  <c:v>168.3</c:v>
                </c:pt>
                <c:pt idx="561">
                  <c:v>168.6</c:v>
                </c:pt>
                <c:pt idx="562">
                  <c:v>168.9</c:v>
                </c:pt>
                <c:pt idx="563">
                  <c:v>169.2</c:v>
                </c:pt>
                <c:pt idx="564">
                  <c:v>169.5</c:v>
                </c:pt>
                <c:pt idx="565">
                  <c:v>169.8</c:v>
                </c:pt>
                <c:pt idx="566">
                  <c:v>170.1</c:v>
                </c:pt>
                <c:pt idx="567">
                  <c:v>170.4</c:v>
                </c:pt>
                <c:pt idx="568">
                  <c:v>170.7</c:v>
                </c:pt>
                <c:pt idx="569">
                  <c:v>171</c:v>
                </c:pt>
                <c:pt idx="570">
                  <c:v>171.3</c:v>
                </c:pt>
                <c:pt idx="571">
                  <c:v>171.6</c:v>
                </c:pt>
                <c:pt idx="572">
                  <c:v>171.9</c:v>
                </c:pt>
                <c:pt idx="573">
                  <c:v>172.2</c:v>
                </c:pt>
                <c:pt idx="574">
                  <c:v>172.5</c:v>
                </c:pt>
                <c:pt idx="575">
                  <c:v>172.8</c:v>
                </c:pt>
                <c:pt idx="576">
                  <c:v>173.1</c:v>
                </c:pt>
                <c:pt idx="577">
                  <c:v>173.4</c:v>
                </c:pt>
                <c:pt idx="578">
                  <c:v>173.7</c:v>
                </c:pt>
                <c:pt idx="579">
                  <c:v>174</c:v>
                </c:pt>
                <c:pt idx="580">
                  <c:v>174.3</c:v>
                </c:pt>
                <c:pt idx="581">
                  <c:v>174.6</c:v>
                </c:pt>
                <c:pt idx="582">
                  <c:v>174.9</c:v>
                </c:pt>
                <c:pt idx="583">
                  <c:v>175.2</c:v>
                </c:pt>
                <c:pt idx="584">
                  <c:v>175.5</c:v>
                </c:pt>
                <c:pt idx="585">
                  <c:v>175.8</c:v>
                </c:pt>
                <c:pt idx="586">
                  <c:v>176.1</c:v>
                </c:pt>
                <c:pt idx="587">
                  <c:v>176.4</c:v>
                </c:pt>
                <c:pt idx="588">
                  <c:v>176.7</c:v>
                </c:pt>
                <c:pt idx="589">
                  <c:v>177</c:v>
                </c:pt>
                <c:pt idx="590">
                  <c:v>177.3</c:v>
                </c:pt>
                <c:pt idx="591">
                  <c:v>177.6</c:v>
                </c:pt>
                <c:pt idx="592">
                  <c:v>177.9</c:v>
                </c:pt>
                <c:pt idx="593">
                  <c:v>178.2</c:v>
                </c:pt>
                <c:pt idx="594">
                  <c:v>178.5</c:v>
                </c:pt>
                <c:pt idx="595">
                  <c:v>178.8</c:v>
                </c:pt>
                <c:pt idx="596">
                  <c:v>179.1</c:v>
                </c:pt>
                <c:pt idx="597">
                  <c:v>179.4</c:v>
                </c:pt>
                <c:pt idx="598">
                  <c:v>179.7</c:v>
                </c:pt>
                <c:pt idx="599">
                  <c:v>180</c:v>
                </c:pt>
                <c:pt idx="600">
                  <c:v>180.3</c:v>
                </c:pt>
                <c:pt idx="601">
                  <c:v>180.6</c:v>
                </c:pt>
                <c:pt idx="602">
                  <c:v>180.9</c:v>
                </c:pt>
                <c:pt idx="603">
                  <c:v>181.2</c:v>
                </c:pt>
                <c:pt idx="604">
                  <c:v>181.5</c:v>
                </c:pt>
                <c:pt idx="605">
                  <c:v>181.8</c:v>
                </c:pt>
                <c:pt idx="606">
                  <c:v>182.1</c:v>
                </c:pt>
                <c:pt idx="607">
                  <c:v>182.4</c:v>
                </c:pt>
                <c:pt idx="608">
                  <c:v>182.7</c:v>
                </c:pt>
                <c:pt idx="609">
                  <c:v>183</c:v>
                </c:pt>
                <c:pt idx="610">
                  <c:v>183.3</c:v>
                </c:pt>
                <c:pt idx="611">
                  <c:v>183.6</c:v>
                </c:pt>
                <c:pt idx="612">
                  <c:v>183.9</c:v>
                </c:pt>
                <c:pt idx="613">
                  <c:v>184.2</c:v>
                </c:pt>
                <c:pt idx="614">
                  <c:v>184.5</c:v>
                </c:pt>
                <c:pt idx="615">
                  <c:v>184.8</c:v>
                </c:pt>
                <c:pt idx="616">
                  <c:v>185.1</c:v>
                </c:pt>
                <c:pt idx="617">
                  <c:v>185.4</c:v>
                </c:pt>
                <c:pt idx="618">
                  <c:v>185.7</c:v>
                </c:pt>
                <c:pt idx="619">
                  <c:v>186</c:v>
                </c:pt>
                <c:pt idx="620">
                  <c:v>186.3</c:v>
                </c:pt>
                <c:pt idx="621">
                  <c:v>186.6</c:v>
                </c:pt>
                <c:pt idx="622">
                  <c:v>186.9</c:v>
                </c:pt>
                <c:pt idx="623">
                  <c:v>187.2</c:v>
                </c:pt>
                <c:pt idx="624">
                  <c:v>187.5</c:v>
                </c:pt>
                <c:pt idx="625">
                  <c:v>187.8</c:v>
                </c:pt>
                <c:pt idx="626">
                  <c:v>188.1</c:v>
                </c:pt>
                <c:pt idx="627">
                  <c:v>188.4</c:v>
                </c:pt>
                <c:pt idx="628">
                  <c:v>188.7</c:v>
                </c:pt>
                <c:pt idx="629">
                  <c:v>189</c:v>
                </c:pt>
                <c:pt idx="630">
                  <c:v>189.3</c:v>
                </c:pt>
                <c:pt idx="631">
                  <c:v>189.6</c:v>
                </c:pt>
                <c:pt idx="632">
                  <c:v>189.9</c:v>
                </c:pt>
                <c:pt idx="633">
                  <c:v>190.2</c:v>
                </c:pt>
                <c:pt idx="634">
                  <c:v>190.5</c:v>
                </c:pt>
                <c:pt idx="635">
                  <c:v>190.8</c:v>
                </c:pt>
                <c:pt idx="636">
                  <c:v>191.1</c:v>
                </c:pt>
                <c:pt idx="637">
                  <c:v>191.4</c:v>
                </c:pt>
                <c:pt idx="638">
                  <c:v>191.7</c:v>
                </c:pt>
                <c:pt idx="639">
                  <c:v>192</c:v>
                </c:pt>
                <c:pt idx="640">
                  <c:v>192.3</c:v>
                </c:pt>
                <c:pt idx="641">
                  <c:v>192.6</c:v>
                </c:pt>
                <c:pt idx="642">
                  <c:v>192.9</c:v>
                </c:pt>
                <c:pt idx="643">
                  <c:v>193.2</c:v>
                </c:pt>
                <c:pt idx="644">
                  <c:v>193.5</c:v>
                </c:pt>
                <c:pt idx="645">
                  <c:v>193.8</c:v>
                </c:pt>
                <c:pt idx="646">
                  <c:v>194.1</c:v>
                </c:pt>
                <c:pt idx="647">
                  <c:v>194.4</c:v>
                </c:pt>
                <c:pt idx="648">
                  <c:v>194.7</c:v>
                </c:pt>
                <c:pt idx="649">
                  <c:v>195</c:v>
                </c:pt>
                <c:pt idx="650">
                  <c:v>195.3</c:v>
                </c:pt>
                <c:pt idx="651">
                  <c:v>195.6</c:v>
                </c:pt>
                <c:pt idx="652">
                  <c:v>195.9</c:v>
                </c:pt>
                <c:pt idx="653">
                  <c:v>196.2</c:v>
                </c:pt>
                <c:pt idx="654">
                  <c:v>196.5</c:v>
                </c:pt>
                <c:pt idx="655">
                  <c:v>196.8</c:v>
                </c:pt>
                <c:pt idx="656">
                  <c:v>197.1</c:v>
                </c:pt>
                <c:pt idx="657">
                  <c:v>197.4</c:v>
                </c:pt>
                <c:pt idx="658">
                  <c:v>197.7</c:v>
                </c:pt>
                <c:pt idx="659">
                  <c:v>198</c:v>
                </c:pt>
                <c:pt idx="660">
                  <c:v>198.3</c:v>
                </c:pt>
                <c:pt idx="661">
                  <c:v>198.6</c:v>
                </c:pt>
                <c:pt idx="662">
                  <c:v>198.9</c:v>
                </c:pt>
                <c:pt idx="663">
                  <c:v>199.2</c:v>
                </c:pt>
                <c:pt idx="664">
                  <c:v>199.5</c:v>
                </c:pt>
                <c:pt idx="665">
                  <c:v>199.8</c:v>
                </c:pt>
                <c:pt idx="666">
                  <c:v>200.1</c:v>
                </c:pt>
                <c:pt idx="667">
                  <c:v>200.4</c:v>
                </c:pt>
                <c:pt idx="668">
                  <c:v>200.7</c:v>
                </c:pt>
                <c:pt idx="669">
                  <c:v>201</c:v>
                </c:pt>
                <c:pt idx="670">
                  <c:v>201.3</c:v>
                </c:pt>
                <c:pt idx="671">
                  <c:v>201.6</c:v>
                </c:pt>
                <c:pt idx="672">
                  <c:v>201.9</c:v>
                </c:pt>
                <c:pt idx="673">
                  <c:v>202.2</c:v>
                </c:pt>
                <c:pt idx="674">
                  <c:v>202.5</c:v>
                </c:pt>
                <c:pt idx="675">
                  <c:v>202.8</c:v>
                </c:pt>
                <c:pt idx="676">
                  <c:v>203.1</c:v>
                </c:pt>
                <c:pt idx="677">
                  <c:v>203.4</c:v>
                </c:pt>
                <c:pt idx="678">
                  <c:v>203.7</c:v>
                </c:pt>
                <c:pt idx="679">
                  <c:v>204</c:v>
                </c:pt>
                <c:pt idx="680">
                  <c:v>204.3</c:v>
                </c:pt>
                <c:pt idx="681">
                  <c:v>204.6</c:v>
                </c:pt>
                <c:pt idx="682">
                  <c:v>204.9</c:v>
                </c:pt>
                <c:pt idx="683">
                  <c:v>205.2</c:v>
                </c:pt>
                <c:pt idx="684">
                  <c:v>205.5</c:v>
                </c:pt>
                <c:pt idx="685">
                  <c:v>205.8</c:v>
                </c:pt>
                <c:pt idx="686">
                  <c:v>206.1</c:v>
                </c:pt>
                <c:pt idx="687">
                  <c:v>206.4</c:v>
                </c:pt>
                <c:pt idx="688">
                  <c:v>206.7</c:v>
                </c:pt>
                <c:pt idx="689">
                  <c:v>207</c:v>
                </c:pt>
                <c:pt idx="690">
                  <c:v>207.3</c:v>
                </c:pt>
                <c:pt idx="691">
                  <c:v>207.6</c:v>
                </c:pt>
                <c:pt idx="692">
                  <c:v>207.9</c:v>
                </c:pt>
                <c:pt idx="693">
                  <c:v>208.2</c:v>
                </c:pt>
                <c:pt idx="694">
                  <c:v>208.5</c:v>
                </c:pt>
                <c:pt idx="695">
                  <c:v>208.8</c:v>
                </c:pt>
                <c:pt idx="696">
                  <c:v>209.1</c:v>
                </c:pt>
                <c:pt idx="697">
                  <c:v>209.4</c:v>
                </c:pt>
                <c:pt idx="698">
                  <c:v>209.7</c:v>
                </c:pt>
                <c:pt idx="699">
                  <c:v>210</c:v>
                </c:pt>
                <c:pt idx="700">
                  <c:v>210.3</c:v>
                </c:pt>
                <c:pt idx="701">
                  <c:v>210.6</c:v>
                </c:pt>
                <c:pt idx="702">
                  <c:v>210.9</c:v>
                </c:pt>
                <c:pt idx="703">
                  <c:v>211.2</c:v>
                </c:pt>
                <c:pt idx="704">
                  <c:v>211.5</c:v>
                </c:pt>
                <c:pt idx="705">
                  <c:v>211.8</c:v>
                </c:pt>
                <c:pt idx="706">
                  <c:v>212.1</c:v>
                </c:pt>
                <c:pt idx="707">
                  <c:v>212.4</c:v>
                </c:pt>
                <c:pt idx="708">
                  <c:v>212.7</c:v>
                </c:pt>
                <c:pt idx="709">
                  <c:v>213</c:v>
                </c:pt>
                <c:pt idx="710">
                  <c:v>213.3</c:v>
                </c:pt>
                <c:pt idx="711">
                  <c:v>213.6</c:v>
                </c:pt>
                <c:pt idx="712">
                  <c:v>213.9</c:v>
                </c:pt>
                <c:pt idx="713">
                  <c:v>214.2</c:v>
                </c:pt>
                <c:pt idx="714">
                  <c:v>214.5</c:v>
                </c:pt>
                <c:pt idx="715">
                  <c:v>214.8</c:v>
                </c:pt>
                <c:pt idx="716">
                  <c:v>215.1</c:v>
                </c:pt>
                <c:pt idx="717">
                  <c:v>215.4</c:v>
                </c:pt>
                <c:pt idx="718">
                  <c:v>215.7</c:v>
                </c:pt>
                <c:pt idx="719">
                  <c:v>216</c:v>
                </c:pt>
                <c:pt idx="720">
                  <c:v>216.3</c:v>
                </c:pt>
                <c:pt idx="721">
                  <c:v>216.6</c:v>
                </c:pt>
                <c:pt idx="722">
                  <c:v>216.9</c:v>
                </c:pt>
                <c:pt idx="723">
                  <c:v>217.2</c:v>
                </c:pt>
                <c:pt idx="724">
                  <c:v>217.5</c:v>
                </c:pt>
                <c:pt idx="725">
                  <c:v>217.8</c:v>
                </c:pt>
                <c:pt idx="726">
                  <c:v>218.1</c:v>
                </c:pt>
                <c:pt idx="727">
                  <c:v>218.4</c:v>
                </c:pt>
                <c:pt idx="728">
                  <c:v>218.7</c:v>
                </c:pt>
                <c:pt idx="729">
                  <c:v>219</c:v>
                </c:pt>
                <c:pt idx="730">
                  <c:v>219.3</c:v>
                </c:pt>
                <c:pt idx="731">
                  <c:v>219.6</c:v>
                </c:pt>
                <c:pt idx="732">
                  <c:v>219.9</c:v>
                </c:pt>
                <c:pt idx="733">
                  <c:v>220.2</c:v>
                </c:pt>
                <c:pt idx="734">
                  <c:v>220.5</c:v>
                </c:pt>
                <c:pt idx="735">
                  <c:v>220.8</c:v>
                </c:pt>
                <c:pt idx="736">
                  <c:v>221.1</c:v>
                </c:pt>
                <c:pt idx="737">
                  <c:v>221.4</c:v>
                </c:pt>
                <c:pt idx="738">
                  <c:v>221.7</c:v>
                </c:pt>
                <c:pt idx="739">
                  <c:v>222</c:v>
                </c:pt>
                <c:pt idx="740">
                  <c:v>222.3</c:v>
                </c:pt>
                <c:pt idx="741">
                  <c:v>222.6</c:v>
                </c:pt>
                <c:pt idx="742">
                  <c:v>222.9</c:v>
                </c:pt>
                <c:pt idx="743">
                  <c:v>223.2</c:v>
                </c:pt>
                <c:pt idx="744">
                  <c:v>223.5</c:v>
                </c:pt>
                <c:pt idx="745">
                  <c:v>223.8</c:v>
                </c:pt>
                <c:pt idx="746">
                  <c:v>224.1</c:v>
                </c:pt>
                <c:pt idx="747">
                  <c:v>224.4</c:v>
                </c:pt>
                <c:pt idx="748">
                  <c:v>224.7</c:v>
                </c:pt>
                <c:pt idx="749">
                  <c:v>225</c:v>
                </c:pt>
                <c:pt idx="750">
                  <c:v>225.3</c:v>
                </c:pt>
                <c:pt idx="751">
                  <c:v>225.6</c:v>
                </c:pt>
                <c:pt idx="752">
                  <c:v>225.9</c:v>
                </c:pt>
                <c:pt idx="753">
                  <c:v>226.2</c:v>
                </c:pt>
                <c:pt idx="754">
                  <c:v>226.5</c:v>
                </c:pt>
                <c:pt idx="755">
                  <c:v>226.8</c:v>
                </c:pt>
                <c:pt idx="756">
                  <c:v>227.1</c:v>
                </c:pt>
                <c:pt idx="757">
                  <c:v>227.4</c:v>
                </c:pt>
                <c:pt idx="758">
                  <c:v>227.7</c:v>
                </c:pt>
                <c:pt idx="759">
                  <c:v>228</c:v>
                </c:pt>
                <c:pt idx="760">
                  <c:v>228.3</c:v>
                </c:pt>
                <c:pt idx="761">
                  <c:v>228.6</c:v>
                </c:pt>
                <c:pt idx="762">
                  <c:v>228.9</c:v>
                </c:pt>
                <c:pt idx="763">
                  <c:v>229.2</c:v>
                </c:pt>
                <c:pt idx="764">
                  <c:v>229.5</c:v>
                </c:pt>
                <c:pt idx="765">
                  <c:v>229.8</c:v>
                </c:pt>
                <c:pt idx="766">
                  <c:v>230.1</c:v>
                </c:pt>
                <c:pt idx="767">
                  <c:v>230.4</c:v>
                </c:pt>
                <c:pt idx="768">
                  <c:v>230.7</c:v>
                </c:pt>
                <c:pt idx="769">
                  <c:v>231</c:v>
                </c:pt>
                <c:pt idx="770">
                  <c:v>231.3</c:v>
                </c:pt>
                <c:pt idx="771">
                  <c:v>231.6</c:v>
                </c:pt>
                <c:pt idx="772">
                  <c:v>231.9</c:v>
                </c:pt>
                <c:pt idx="773">
                  <c:v>232.2</c:v>
                </c:pt>
                <c:pt idx="774">
                  <c:v>232.5</c:v>
                </c:pt>
                <c:pt idx="775">
                  <c:v>232.8</c:v>
                </c:pt>
                <c:pt idx="776">
                  <c:v>233.1</c:v>
                </c:pt>
                <c:pt idx="777">
                  <c:v>233.4</c:v>
                </c:pt>
                <c:pt idx="778">
                  <c:v>233.7</c:v>
                </c:pt>
                <c:pt idx="779">
                  <c:v>234</c:v>
                </c:pt>
                <c:pt idx="780">
                  <c:v>234.3</c:v>
                </c:pt>
                <c:pt idx="781">
                  <c:v>234.6</c:v>
                </c:pt>
                <c:pt idx="782">
                  <c:v>234.9</c:v>
                </c:pt>
                <c:pt idx="783">
                  <c:v>235.2</c:v>
                </c:pt>
                <c:pt idx="784">
                  <c:v>235.5</c:v>
                </c:pt>
                <c:pt idx="785">
                  <c:v>235.8</c:v>
                </c:pt>
                <c:pt idx="786">
                  <c:v>236.1</c:v>
                </c:pt>
                <c:pt idx="787">
                  <c:v>236.4</c:v>
                </c:pt>
                <c:pt idx="788">
                  <c:v>236.7</c:v>
                </c:pt>
                <c:pt idx="789">
                  <c:v>237</c:v>
                </c:pt>
                <c:pt idx="790">
                  <c:v>237.3</c:v>
                </c:pt>
                <c:pt idx="791">
                  <c:v>237.6</c:v>
                </c:pt>
                <c:pt idx="792">
                  <c:v>237.9</c:v>
                </c:pt>
                <c:pt idx="793">
                  <c:v>238.2</c:v>
                </c:pt>
                <c:pt idx="794">
                  <c:v>238.5</c:v>
                </c:pt>
                <c:pt idx="795">
                  <c:v>238.8</c:v>
                </c:pt>
                <c:pt idx="796">
                  <c:v>239.1</c:v>
                </c:pt>
                <c:pt idx="797">
                  <c:v>239.4</c:v>
                </c:pt>
                <c:pt idx="798">
                  <c:v>239.7</c:v>
                </c:pt>
                <c:pt idx="799">
                  <c:v>240</c:v>
                </c:pt>
                <c:pt idx="800">
                  <c:v>240.3</c:v>
                </c:pt>
                <c:pt idx="801">
                  <c:v>240.6</c:v>
                </c:pt>
                <c:pt idx="802">
                  <c:v>240.9</c:v>
                </c:pt>
                <c:pt idx="803">
                  <c:v>241.2</c:v>
                </c:pt>
                <c:pt idx="804">
                  <c:v>241.5</c:v>
                </c:pt>
                <c:pt idx="805">
                  <c:v>241.8</c:v>
                </c:pt>
                <c:pt idx="806">
                  <c:v>242.1</c:v>
                </c:pt>
                <c:pt idx="807">
                  <c:v>242.4</c:v>
                </c:pt>
                <c:pt idx="808">
                  <c:v>242.7</c:v>
                </c:pt>
                <c:pt idx="809">
                  <c:v>243</c:v>
                </c:pt>
                <c:pt idx="810">
                  <c:v>243.3</c:v>
                </c:pt>
                <c:pt idx="811">
                  <c:v>243.6</c:v>
                </c:pt>
                <c:pt idx="812">
                  <c:v>243.9</c:v>
                </c:pt>
                <c:pt idx="813">
                  <c:v>244.2</c:v>
                </c:pt>
                <c:pt idx="814">
                  <c:v>244.5</c:v>
                </c:pt>
                <c:pt idx="815">
                  <c:v>244.8</c:v>
                </c:pt>
                <c:pt idx="816">
                  <c:v>245.1</c:v>
                </c:pt>
                <c:pt idx="817">
                  <c:v>245.4</c:v>
                </c:pt>
                <c:pt idx="818">
                  <c:v>245.7</c:v>
                </c:pt>
                <c:pt idx="819">
                  <c:v>246</c:v>
                </c:pt>
                <c:pt idx="820">
                  <c:v>246.3</c:v>
                </c:pt>
                <c:pt idx="821">
                  <c:v>246.6</c:v>
                </c:pt>
                <c:pt idx="822">
                  <c:v>246.9</c:v>
                </c:pt>
                <c:pt idx="823">
                  <c:v>247.2</c:v>
                </c:pt>
                <c:pt idx="824">
                  <c:v>247.5</c:v>
                </c:pt>
                <c:pt idx="825">
                  <c:v>247.8</c:v>
                </c:pt>
                <c:pt idx="826">
                  <c:v>248.1</c:v>
                </c:pt>
                <c:pt idx="827">
                  <c:v>248.4</c:v>
                </c:pt>
                <c:pt idx="828">
                  <c:v>248.7</c:v>
                </c:pt>
                <c:pt idx="829">
                  <c:v>249</c:v>
                </c:pt>
                <c:pt idx="830">
                  <c:v>249.3</c:v>
                </c:pt>
                <c:pt idx="831">
                  <c:v>249.6</c:v>
                </c:pt>
                <c:pt idx="832">
                  <c:v>249.9</c:v>
                </c:pt>
                <c:pt idx="833">
                  <c:v>250.2</c:v>
                </c:pt>
                <c:pt idx="834">
                  <c:v>250.5</c:v>
                </c:pt>
                <c:pt idx="835">
                  <c:v>250.8</c:v>
                </c:pt>
                <c:pt idx="836">
                  <c:v>251.1</c:v>
                </c:pt>
                <c:pt idx="837">
                  <c:v>251.4</c:v>
                </c:pt>
                <c:pt idx="838">
                  <c:v>251.7</c:v>
                </c:pt>
                <c:pt idx="839">
                  <c:v>252</c:v>
                </c:pt>
                <c:pt idx="840">
                  <c:v>252.3</c:v>
                </c:pt>
                <c:pt idx="841">
                  <c:v>252.6</c:v>
                </c:pt>
                <c:pt idx="842">
                  <c:v>252.9</c:v>
                </c:pt>
                <c:pt idx="843">
                  <c:v>253.2</c:v>
                </c:pt>
                <c:pt idx="844">
                  <c:v>253.5</c:v>
                </c:pt>
                <c:pt idx="845">
                  <c:v>253.8</c:v>
                </c:pt>
                <c:pt idx="846">
                  <c:v>254.1</c:v>
                </c:pt>
                <c:pt idx="847">
                  <c:v>254.4</c:v>
                </c:pt>
                <c:pt idx="848">
                  <c:v>254.7</c:v>
                </c:pt>
                <c:pt idx="849">
                  <c:v>255</c:v>
                </c:pt>
                <c:pt idx="850">
                  <c:v>255.3</c:v>
                </c:pt>
                <c:pt idx="851">
                  <c:v>255.6</c:v>
                </c:pt>
                <c:pt idx="852">
                  <c:v>255.9</c:v>
                </c:pt>
                <c:pt idx="853">
                  <c:v>256.2</c:v>
                </c:pt>
                <c:pt idx="854">
                  <c:v>256.5</c:v>
                </c:pt>
                <c:pt idx="855">
                  <c:v>256.8</c:v>
                </c:pt>
                <c:pt idx="856">
                  <c:v>257.10000000000002</c:v>
                </c:pt>
                <c:pt idx="857">
                  <c:v>257.39999999999998</c:v>
                </c:pt>
                <c:pt idx="858">
                  <c:v>257.7</c:v>
                </c:pt>
                <c:pt idx="859">
                  <c:v>258</c:v>
                </c:pt>
                <c:pt idx="860">
                  <c:v>258.3</c:v>
                </c:pt>
                <c:pt idx="861">
                  <c:v>258.60000000000002</c:v>
                </c:pt>
                <c:pt idx="862">
                  <c:v>258.89999999999998</c:v>
                </c:pt>
                <c:pt idx="863">
                  <c:v>259.2</c:v>
                </c:pt>
                <c:pt idx="864">
                  <c:v>259.5</c:v>
                </c:pt>
                <c:pt idx="865">
                  <c:v>259.8</c:v>
                </c:pt>
                <c:pt idx="866">
                  <c:v>260.10000000000002</c:v>
                </c:pt>
                <c:pt idx="867">
                  <c:v>260.39999999999998</c:v>
                </c:pt>
                <c:pt idx="868">
                  <c:v>260.7</c:v>
                </c:pt>
                <c:pt idx="869">
                  <c:v>261</c:v>
                </c:pt>
                <c:pt idx="870">
                  <c:v>261.3</c:v>
                </c:pt>
                <c:pt idx="871">
                  <c:v>261.60000000000002</c:v>
                </c:pt>
                <c:pt idx="872">
                  <c:v>261.89999999999998</c:v>
                </c:pt>
                <c:pt idx="873">
                  <c:v>262.2</c:v>
                </c:pt>
                <c:pt idx="874">
                  <c:v>262.5</c:v>
                </c:pt>
                <c:pt idx="875">
                  <c:v>262.8</c:v>
                </c:pt>
                <c:pt idx="876">
                  <c:v>263.10000000000002</c:v>
                </c:pt>
                <c:pt idx="877">
                  <c:v>263.39999999999998</c:v>
                </c:pt>
                <c:pt idx="878">
                  <c:v>263.7</c:v>
                </c:pt>
                <c:pt idx="879">
                  <c:v>264</c:v>
                </c:pt>
                <c:pt idx="880">
                  <c:v>264.3</c:v>
                </c:pt>
                <c:pt idx="881">
                  <c:v>264.60000000000002</c:v>
                </c:pt>
                <c:pt idx="882">
                  <c:v>264.89999999999998</c:v>
                </c:pt>
                <c:pt idx="883">
                  <c:v>265.2</c:v>
                </c:pt>
                <c:pt idx="884">
                  <c:v>265.5</c:v>
                </c:pt>
                <c:pt idx="885">
                  <c:v>265.8</c:v>
                </c:pt>
                <c:pt idx="886">
                  <c:v>266.10000000000002</c:v>
                </c:pt>
                <c:pt idx="887">
                  <c:v>266.39999999999998</c:v>
                </c:pt>
                <c:pt idx="888">
                  <c:v>266.7</c:v>
                </c:pt>
                <c:pt idx="889">
                  <c:v>267</c:v>
                </c:pt>
                <c:pt idx="890">
                  <c:v>267.3</c:v>
                </c:pt>
                <c:pt idx="891">
                  <c:v>267.60000000000002</c:v>
                </c:pt>
                <c:pt idx="892">
                  <c:v>267.89999999999998</c:v>
                </c:pt>
                <c:pt idx="893">
                  <c:v>268.2</c:v>
                </c:pt>
                <c:pt idx="894">
                  <c:v>268.5</c:v>
                </c:pt>
                <c:pt idx="895">
                  <c:v>268.8</c:v>
                </c:pt>
                <c:pt idx="896">
                  <c:v>269.10000000000002</c:v>
                </c:pt>
                <c:pt idx="897">
                  <c:v>269.39999999999998</c:v>
                </c:pt>
                <c:pt idx="898">
                  <c:v>269.7</c:v>
                </c:pt>
                <c:pt idx="899">
                  <c:v>270</c:v>
                </c:pt>
                <c:pt idx="900">
                  <c:v>270.3</c:v>
                </c:pt>
                <c:pt idx="901">
                  <c:v>270.60000000000002</c:v>
                </c:pt>
                <c:pt idx="902">
                  <c:v>270.89999999999998</c:v>
                </c:pt>
                <c:pt idx="903">
                  <c:v>271.2</c:v>
                </c:pt>
                <c:pt idx="904">
                  <c:v>271.5</c:v>
                </c:pt>
                <c:pt idx="905">
                  <c:v>271.8</c:v>
                </c:pt>
                <c:pt idx="906">
                  <c:v>272.10000000000002</c:v>
                </c:pt>
                <c:pt idx="907">
                  <c:v>272.39999999999998</c:v>
                </c:pt>
                <c:pt idx="908">
                  <c:v>272.7</c:v>
                </c:pt>
                <c:pt idx="909">
                  <c:v>273</c:v>
                </c:pt>
                <c:pt idx="910">
                  <c:v>273.3</c:v>
                </c:pt>
                <c:pt idx="911">
                  <c:v>273.60000000000002</c:v>
                </c:pt>
                <c:pt idx="912">
                  <c:v>273.89999999999998</c:v>
                </c:pt>
                <c:pt idx="913">
                  <c:v>274.2</c:v>
                </c:pt>
                <c:pt idx="914">
                  <c:v>274.5</c:v>
                </c:pt>
                <c:pt idx="915">
                  <c:v>274.8</c:v>
                </c:pt>
                <c:pt idx="916">
                  <c:v>275.10000000000002</c:v>
                </c:pt>
                <c:pt idx="917">
                  <c:v>275.39999999999998</c:v>
                </c:pt>
                <c:pt idx="918">
                  <c:v>275.7</c:v>
                </c:pt>
                <c:pt idx="919">
                  <c:v>276</c:v>
                </c:pt>
                <c:pt idx="920">
                  <c:v>276.3</c:v>
                </c:pt>
                <c:pt idx="921">
                  <c:v>276.60000000000002</c:v>
                </c:pt>
                <c:pt idx="922">
                  <c:v>276.89999999999998</c:v>
                </c:pt>
                <c:pt idx="923">
                  <c:v>277.2</c:v>
                </c:pt>
                <c:pt idx="924">
                  <c:v>277.5</c:v>
                </c:pt>
                <c:pt idx="925">
                  <c:v>277.8</c:v>
                </c:pt>
                <c:pt idx="926">
                  <c:v>278.10000000000002</c:v>
                </c:pt>
                <c:pt idx="927">
                  <c:v>278.39999999999998</c:v>
                </c:pt>
                <c:pt idx="928">
                  <c:v>278.7</c:v>
                </c:pt>
                <c:pt idx="929">
                  <c:v>279</c:v>
                </c:pt>
                <c:pt idx="930">
                  <c:v>279.3</c:v>
                </c:pt>
                <c:pt idx="931">
                  <c:v>279.60000000000002</c:v>
                </c:pt>
                <c:pt idx="932">
                  <c:v>279.89999999999998</c:v>
                </c:pt>
                <c:pt idx="933">
                  <c:v>280.2</c:v>
                </c:pt>
                <c:pt idx="934">
                  <c:v>280.5</c:v>
                </c:pt>
                <c:pt idx="935">
                  <c:v>280.8</c:v>
                </c:pt>
                <c:pt idx="936">
                  <c:v>281.10000000000002</c:v>
                </c:pt>
                <c:pt idx="937">
                  <c:v>281.39999999999998</c:v>
                </c:pt>
                <c:pt idx="938">
                  <c:v>281.7</c:v>
                </c:pt>
                <c:pt idx="939">
                  <c:v>282</c:v>
                </c:pt>
                <c:pt idx="940">
                  <c:v>282.3</c:v>
                </c:pt>
                <c:pt idx="941">
                  <c:v>282.60000000000002</c:v>
                </c:pt>
                <c:pt idx="942">
                  <c:v>282.89999999999998</c:v>
                </c:pt>
                <c:pt idx="943">
                  <c:v>283.2</c:v>
                </c:pt>
                <c:pt idx="944">
                  <c:v>283.5</c:v>
                </c:pt>
                <c:pt idx="945">
                  <c:v>283.8</c:v>
                </c:pt>
                <c:pt idx="946">
                  <c:v>284.10000000000002</c:v>
                </c:pt>
                <c:pt idx="947">
                  <c:v>284.39999999999998</c:v>
                </c:pt>
                <c:pt idx="948">
                  <c:v>284.7</c:v>
                </c:pt>
                <c:pt idx="949">
                  <c:v>285</c:v>
                </c:pt>
                <c:pt idx="950">
                  <c:v>285.3</c:v>
                </c:pt>
                <c:pt idx="951">
                  <c:v>285.60000000000002</c:v>
                </c:pt>
                <c:pt idx="952">
                  <c:v>285.89999999999998</c:v>
                </c:pt>
                <c:pt idx="953">
                  <c:v>286.2</c:v>
                </c:pt>
                <c:pt idx="954">
                  <c:v>286.5</c:v>
                </c:pt>
                <c:pt idx="955">
                  <c:v>286.8</c:v>
                </c:pt>
                <c:pt idx="956">
                  <c:v>287.10000000000002</c:v>
                </c:pt>
                <c:pt idx="957">
                  <c:v>287.39999999999998</c:v>
                </c:pt>
                <c:pt idx="958">
                  <c:v>287.7</c:v>
                </c:pt>
                <c:pt idx="959">
                  <c:v>288</c:v>
                </c:pt>
                <c:pt idx="960">
                  <c:v>288.3</c:v>
                </c:pt>
                <c:pt idx="961">
                  <c:v>288.60000000000002</c:v>
                </c:pt>
                <c:pt idx="962">
                  <c:v>288.89999999999998</c:v>
                </c:pt>
                <c:pt idx="963">
                  <c:v>289.2</c:v>
                </c:pt>
                <c:pt idx="964">
                  <c:v>289.5</c:v>
                </c:pt>
                <c:pt idx="965">
                  <c:v>289.8</c:v>
                </c:pt>
                <c:pt idx="966">
                  <c:v>290.10000000000002</c:v>
                </c:pt>
                <c:pt idx="967">
                  <c:v>290.39999999999998</c:v>
                </c:pt>
                <c:pt idx="968">
                  <c:v>290.7</c:v>
                </c:pt>
                <c:pt idx="969">
                  <c:v>291</c:v>
                </c:pt>
                <c:pt idx="970">
                  <c:v>291.3</c:v>
                </c:pt>
                <c:pt idx="971">
                  <c:v>291.60000000000002</c:v>
                </c:pt>
                <c:pt idx="972">
                  <c:v>291.89999999999998</c:v>
                </c:pt>
                <c:pt idx="973">
                  <c:v>292.2</c:v>
                </c:pt>
                <c:pt idx="974">
                  <c:v>292.5</c:v>
                </c:pt>
                <c:pt idx="975">
                  <c:v>292.8</c:v>
                </c:pt>
                <c:pt idx="976">
                  <c:v>293.10000000000002</c:v>
                </c:pt>
                <c:pt idx="977">
                  <c:v>293.39999999999998</c:v>
                </c:pt>
                <c:pt idx="978">
                  <c:v>293.7</c:v>
                </c:pt>
                <c:pt idx="979">
                  <c:v>294</c:v>
                </c:pt>
                <c:pt idx="980">
                  <c:v>294.3</c:v>
                </c:pt>
                <c:pt idx="981">
                  <c:v>294.60000000000002</c:v>
                </c:pt>
                <c:pt idx="982">
                  <c:v>294.89999999999998</c:v>
                </c:pt>
                <c:pt idx="983">
                  <c:v>295.2</c:v>
                </c:pt>
                <c:pt idx="984">
                  <c:v>295.5</c:v>
                </c:pt>
                <c:pt idx="985">
                  <c:v>295.8</c:v>
                </c:pt>
                <c:pt idx="986">
                  <c:v>296.10000000000002</c:v>
                </c:pt>
                <c:pt idx="987">
                  <c:v>296.39999999999998</c:v>
                </c:pt>
                <c:pt idx="988">
                  <c:v>296.7</c:v>
                </c:pt>
                <c:pt idx="989">
                  <c:v>297</c:v>
                </c:pt>
                <c:pt idx="990">
                  <c:v>297.3</c:v>
                </c:pt>
                <c:pt idx="991">
                  <c:v>297.60000000000002</c:v>
                </c:pt>
                <c:pt idx="992">
                  <c:v>297.89999999999998</c:v>
                </c:pt>
                <c:pt idx="993">
                  <c:v>298.2</c:v>
                </c:pt>
                <c:pt idx="994">
                  <c:v>298.5</c:v>
                </c:pt>
                <c:pt idx="995">
                  <c:v>298.8</c:v>
                </c:pt>
                <c:pt idx="996">
                  <c:v>299.10000000000002</c:v>
                </c:pt>
                <c:pt idx="997">
                  <c:v>299.39999999999998</c:v>
                </c:pt>
                <c:pt idx="998">
                  <c:v>299.7</c:v>
                </c:pt>
                <c:pt idx="999">
                  <c:v>300</c:v>
                </c:pt>
                <c:pt idx="1000">
                  <c:v>300.3</c:v>
                </c:pt>
                <c:pt idx="1001">
                  <c:v>300.60000000000002</c:v>
                </c:pt>
                <c:pt idx="1002">
                  <c:v>300.89999999999998</c:v>
                </c:pt>
                <c:pt idx="1003">
                  <c:v>301.2</c:v>
                </c:pt>
                <c:pt idx="1004">
                  <c:v>301.5</c:v>
                </c:pt>
                <c:pt idx="1005">
                  <c:v>301.8</c:v>
                </c:pt>
                <c:pt idx="1006">
                  <c:v>302.10000000000002</c:v>
                </c:pt>
                <c:pt idx="1007">
                  <c:v>302.39999999999998</c:v>
                </c:pt>
                <c:pt idx="1008">
                  <c:v>302.7</c:v>
                </c:pt>
                <c:pt idx="1009">
                  <c:v>303</c:v>
                </c:pt>
                <c:pt idx="1010">
                  <c:v>303.3</c:v>
                </c:pt>
                <c:pt idx="1011">
                  <c:v>303.60000000000002</c:v>
                </c:pt>
                <c:pt idx="1012">
                  <c:v>303.89999999999998</c:v>
                </c:pt>
                <c:pt idx="1013">
                  <c:v>304.2</c:v>
                </c:pt>
                <c:pt idx="1014">
                  <c:v>304.5</c:v>
                </c:pt>
                <c:pt idx="1015">
                  <c:v>304.8</c:v>
                </c:pt>
                <c:pt idx="1016">
                  <c:v>305.10000000000002</c:v>
                </c:pt>
                <c:pt idx="1017">
                  <c:v>305.39999999999998</c:v>
                </c:pt>
                <c:pt idx="1018">
                  <c:v>305.7</c:v>
                </c:pt>
                <c:pt idx="1019">
                  <c:v>306</c:v>
                </c:pt>
                <c:pt idx="1020">
                  <c:v>306.3</c:v>
                </c:pt>
                <c:pt idx="1021">
                  <c:v>306.60000000000002</c:v>
                </c:pt>
                <c:pt idx="1022">
                  <c:v>306.89999999999998</c:v>
                </c:pt>
                <c:pt idx="1023">
                  <c:v>307.2</c:v>
                </c:pt>
                <c:pt idx="1024">
                  <c:v>307.5</c:v>
                </c:pt>
                <c:pt idx="1025">
                  <c:v>307.8</c:v>
                </c:pt>
                <c:pt idx="1026">
                  <c:v>308.10000000000002</c:v>
                </c:pt>
                <c:pt idx="1027">
                  <c:v>308.39999999999998</c:v>
                </c:pt>
                <c:pt idx="1028">
                  <c:v>308.7</c:v>
                </c:pt>
                <c:pt idx="1029">
                  <c:v>309</c:v>
                </c:pt>
                <c:pt idx="1030">
                  <c:v>309.3</c:v>
                </c:pt>
                <c:pt idx="1031">
                  <c:v>309.60000000000002</c:v>
                </c:pt>
                <c:pt idx="1032">
                  <c:v>309.89999999999998</c:v>
                </c:pt>
                <c:pt idx="1033">
                  <c:v>310.2</c:v>
                </c:pt>
                <c:pt idx="1034">
                  <c:v>310.5</c:v>
                </c:pt>
                <c:pt idx="1035">
                  <c:v>310.8</c:v>
                </c:pt>
                <c:pt idx="1036">
                  <c:v>311.10000000000002</c:v>
                </c:pt>
                <c:pt idx="1037">
                  <c:v>311.39999999999998</c:v>
                </c:pt>
                <c:pt idx="1038">
                  <c:v>311.7</c:v>
                </c:pt>
                <c:pt idx="1039">
                  <c:v>312</c:v>
                </c:pt>
                <c:pt idx="1040">
                  <c:v>312.3</c:v>
                </c:pt>
                <c:pt idx="1041">
                  <c:v>312.60000000000002</c:v>
                </c:pt>
                <c:pt idx="1042">
                  <c:v>312.89999999999998</c:v>
                </c:pt>
                <c:pt idx="1043">
                  <c:v>313.2</c:v>
                </c:pt>
                <c:pt idx="1044">
                  <c:v>313.5</c:v>
                </c:pt>
                <c:pt idx="1045">
                  <c:v>313.8</c:v>
                </c:pt>
                <c:pt idx="1046">
                  <c:v>314.10000000000002</c:v>
                </c:pt>
                <c:pt idx="1047">
                  <c:v>314.39999999999998</c:v>
                </c:pt>
                <c:pt idx="1048">
                  <c:v>314.7</c:v>
                </c:pt>
                <c:pt idx="1049">
                  <c:v>315</c:v>
                </c:pt>
                <c:pt idx="1050">
                  <c:v>315.3</c:v>
                </c:pt>
                <c:pt idx="1051">
                  <c:v>315.60000000000002</c:v>
                </c:pt>
                <c:pt idx="1052">
                  <c:v>315.89999999999998</c:v>
                </c:pt>
                <c:pt idx="1053">
                  <c:v>316.2</c:v>
                </c:pt>
                <c:pt idx="1054">
                  <c:v>316.5</c:v>
                </c:pt>
                <c:pt idx="1055">
                  <c:v>316.8</c:v>
                </c:pt>
                <c:pt idx="1056">
                  <c:v>317.10000000000002</c:v>
                </c:pt>
                <c:pt idx="1057">
                  <c:v>317.39999999999998</c:v>
                </c:pt>
                <c:pt idx="1058">
                  <c:v>317.7</c:v>
                </c:pt>
                <c:pt idx="1059">
                  <c:v>318</c:v>
                </c:pt>
                <c:pt idx="1060">
                  <c:v>318.3</c:v>
                </c:pt>
                <c:pt idx="1061">
                  <c:v>318.60000000000002</c:v>
                </c:pt>
                <c:pt idx="1062">
                  <c:v>318.89999999999998</c:v>
                </c:pt>
                <c:pt idx="1063">
                  <c:v>319.2</c:v>
                </c:pt>
                <c:pt idx="1064">
                  <c:v>319.5</c:v>
                </c:pt>
                <c:pt idx="1065">
                  <c:v>319.8</c:v>
                </c:pt>
                <c:pt idx="1066">
                  <c:v>320.10000000000002</c:v>
                </c:pt>
                <c:pt idx="1067">
                  <c:v>320.39999999999998</c:v>
                </c:pt>
                <c:pt idx="1068">
                  <c:v>320.7</c:v>
                </c:pt>
                <c:pt idx="1069">
                  <c:v>321</c:v>
                </c:pt>
                <c:pt idx="1070">
                  <c:v>321.3</c:v>
                </c:pt>
                <c:pt idx="1071">
                  <c:v>321.60000000000002</c:v>
                </c:pt>
                <c:pt idx="1072">
                  <c:v>321.89999999999998</c:v>
                </c:pt>
                <c:pt idx="1073">
                  <c:v>322.2</c:v>
                </c:pt>
                <c:pt idx="1074">
                  <c:v>322.5</c:v>
                </c:pt>
                <c:pt idx="1075">
                  <c:v>322.8</c:v>
                </c:pt>
                <c:pt idx="1076">
                  <c:v>323.10000000000002</c:v>
                </c:pt>
                <c:pt idx="1077">
                  <c:v>323.39999999999998</c:v>
                </c:pt>
                <c:pt idx="1078">
                  <c:v>323.7</c:v>
                </c:pt>
                <c:pt idx="1079">
                  <c:v>324</c:v>
                </c:pt>
                <c:pt idx="1080">
                  <c:v>324.3</c:v>
                </c:pt>
                <c:pt idx="1081">
                  <c:v>324.60000000000002</c:v>
                </c:pt>
                <c:pt idx="1082">
                  <c:v>324.89999999999998</c:v>
                </c:pt>
                <c:pt idx="1083">
                  <c:v>325.2</c:v>
                </c:pt>
                <c:pt idx="1084">
                  <c:v>325.5</c:v>
                </c:pt>
                <c:pt idx="1085">
                  <c:v>325.8</c:v>
                </c:pt>
                <c:pt idx="1086">
                  <c:v>326.10000000000002</c:v>
                </c:pt>
                <c:pt idx="1087">
                  <c:v>326.39999999999998</c:v>
                </c:pt>
                <c:pt idx="1088">
                  <c:v>326.7</c:v>
                </c:pt>
                <c:pt idx="1089">
                  <c:v>327</c:v>
                </c:pt>
                <c:pt idx="1090">
                  <c:v>327.3</c:v>
                </c:pt>
                <c:pt idx="1091">
                  <c:v>327.60000000000002</c:v>
                </c:pt>
                <c:pt idx="1092">
                  <c:v>327.9</c:v>
                </c:pt>
                <c:pt idx="1093">
                  <c:v>328.2</c:v>
                </c:pt>
                <c:pt idx="1094">
                  <c:v>328.5</c:v>
                </c:pt>
                <c:pt idx="1095">
                  <c:v>328.8</c:v>
                </c:pt>
                <c:pt idx="1096">
                  <c:v>329.1</c:v>
                </c:pt>
                <c:pt idx="1097">
                  <c:v>329.4</c:v>
                </c:pt>
                <c:pt idx="1098">
                  <c:v>329.7</c:v>
                </c:pt>
                <c:pt idx="1099">
                  <c:v>330</c:v>
                </c:pt>
                <c:pt idx="1100">
                  <c:v>330.3</c:v>
                </c:pt>
                <c:pt idx="1101">
                  <c:v>330.6</c:v>
                </c:pt>
                <c:pt idx="1102">
                  <c:v>330.9</c:v>
                </c:pt>
                <c:pt idx="1103">
                  <c:v>331.2</c:v>
                </c:pt>
                <c:pt idx="1104">
                  <c:v>331.5</c:v>
                </c:pt>
                <c:pt idx="1105">
                  <c:v>331.8</c:v>
                </c:pt>
                <c:pt idx="1106">
                  <c:v>332.1</c:v>
                </c:pt>
                <c:pt idx="1107">
                  <c:v>332.4</c:v>
                </c:pt>
                <c:pt idx="1108">
                  <c:v>332.7</c:v>
                </c:pt>
                <c:pt idx="1109">
                  <c:v>333</c:v>
                </c:pt>
                <c:pt idx="1110">
                  <c:v>333.3</c:v>
                </c:pt>
                <c:pt idx="1111">
                  <c:v>333.6</c:v>
                </c:pt>
                <c:pt idx="1112">
                  <c:v>333.9</c:v>
                </c:pt>
                <c:pt idx="1113">
                  <c:v>334.2</c:v>
                </c:pt>
                <c:pt idx="1114">
                  <c:v>334.5</c:v>
                </c:pt>
                <c:pt idx="1115">
                  <c:v>334.8</c:v>
                </c:pt>
                <c:pt idx="1116">
                  <c:v>335.1</c:v>
                </c:pt>
                <c:pt idx="1117">
                  <c:v>335.4</c:v>
                </c:pt>
                <c:pt idx="1118">
                  <c:v>335.7</c:v>
                </c:pt>
                <c:pt idx="1119">
                  <c:v>336</c:v>
                </c:pt>
                <c:pt idx="1120">
                  <c:v>336.3</c:v>
                </c:pt>
                <c:pt idx="1121">
                  <c:v>336.6</c:v>
                </c:pt>
                <c:pt idx="1122">
                  <c:v>336.9</c:v>
                </c:pt>
                <c:pt idx="1123">
                  <c:v>337.2</c:v>
                </c:pt>
                <c:pt idx="1124">
                  <c:v>337.5</c:v>
                </c:pt>
                <c:pt idx="1125">
                  <c:v>337.8</c:v>
                </c:pt>
                <c:pt idx="1126">
                  <c:v>338.1</c:v>
                </c:pt>
                <c:pt idx="1127">
                  <c:v>338.4</c:v>
                </c:pt>
                <c:pt idx="1128">
                  <c:v>338.7</c:v>
                </c:pt>
                <c:pt idx="1129">
                  <c:v>339</c:v>
                </c:pt>
                <c:pt idx="1130">
                  <c:v>339.3</c:v>
                </c:pt>
                <c:pt idx="1131">
                  <c:v>339.6</c:v>
                </c:pt>
                <c:pt idx="1132">
                  <c:v>339.9</c:v>
                </c:pt>
                <c:pt idx="1133">
                  <c:v>340.2</c:v>
                </c:pt>
                <c:pt idx="1134">
                  <c:v>340.5</c:v>
                </c:pt>
                <c:pt idx="1135">
                  <c:v>340.8</c:v>
                </c:pt>
                <c:pt idx="1136">
                  <c:v>341.1</c:v>
                </c:pt>
                <c:pt idx="1137">
                  <c:v>341.4</c:v>
                </c:pt>
                <c:pt idx="1138">
                  <c:v>341.7</c:v>
                </c:pt>
                <c:pt idx="1139">
                  <c:v>342</c:v>
                </c:pt>
                <c:pt idx="1140">
                  <c:v>342.3</c:v>
                </c:pt>
                <c:pt idx="1141">
                  <c:v>342.6</c:v>
                </c:pt>
                <c:pt idx="1142">
                  <c:v>342.9</c:v>
                </c:pt>
                <c:pt idx="1143">
                  <c:v>343.2</c:v>
                </c:pt>
                <c:pt idx="1144">
                  <c:v>343.5</c:v>
                </c:pt>
                <c:pt idx="1145">
                  <c:v>343.8</c:v>
                </c:pt>
                <c:pt idx="1146">
                  <c:v>344.1</c:v>
                </c:pt>
                <c:pt idx="1147">
                  <c:v>344.4</c:v>
                </c:pt>
                <c:pt idx="1148">
                  <c:v>344.7</c:v>
                </c:pt>
                <c:pt idx="1149">
                  <c:v>345</c:v>
                </c:pt>
                <c:pt idx="1150">
                  <c:v>345.3</c:v>
                </c:pt>
                <c:pt idx="1151">
                  <c:v>345.6</c:v>
                </c:pt>
                <c:pt idx="1152">
                  <c:v>345.9</c:v>
                </c:pt>
                <c:pt idx="1153">
                  <c:v>346.2</c:v>
                </c:pt>
                <c:pt idx="1154">
                  <c:v>346.5</c:v>
                </c:pt>
                <c:pt idx="1155">
                  <c:v>346.8</c:v>
                </c:pt>
                <c:pt idx="1156">
                  <c:v>347.1</c:v>
                </c:pt>
                <c:pt idx="1157">
                  <c:v>347.4</c:v>
                </c:pt>
                <c:pt idx="1158">
                  <c:v>347.7</c:v>
                </c:pt>
                <c:pt idx="1159">
                  <c:v>348</c:v>
                </c:pt>
                <c:pt idx="1160">
                  <c:v>348.3</c:v>
                </c:pt>
                <c:pt idx="1161">
                  <c:v>348.6</c:v>
                </c:pt>
                <c:pt idx="1162">
                  <c:v>348.9</c:v>
                </c:pt>
                <c:pt idx="1163">
                  <c:v>349.2</c:v>
                </c:pt>
                <c:pt idx="1164">
                  <c:v>349.5</c:v>
                </c:pt>
                <c:pt idx="1165">
                  <c:v>349.8</c:v>
                </c:pt>
                <c:pt idx="1166">
                  <c:v>350.1</c:v>
                </c:pt>
                <c:pt idx="1167">
                  <c:v>350.4</c:v>
                </c:pt>
                <c:pt idx="1168">
                  <c:v>350.7</c:v>
                </c:pt>
                <c:pt idx="1169">
                  <c:v>351</c:v>
                </c:pt>
                <c:pt idx="1170">
                  <c:v>351.3</c:v>
                </c:pt>
                <c:pt idx="1171">
                  <c:v>351.6</c:v>
                </c:pt>
                <c:pt idx="1172">
                  <c:v>351.9</c:v>
                </c:pt>
                <c:pt idx="1173">
                  <c:v>352.2</c:v>
                </c:pt>
                <c:pt idx="1174">
                  <c:v>352.5</c:v>
                </c:pt>
                <c:pt idx="1175">
                  <c:v>352.8</c:v>
                </c:pt>
                <c:pt idx="1176">
                  <c:v>353.1</c:v>
                </c:pt>
                <c:pt idx="1177">
                  <c:v>353.4</c:v>
                </c:pt>
                <c:pt idx="1178">
                  <c:v>353.7</c:v>
                </c:pt>
                <c:pt idx="1179">
                  <c:v>354</c:v>
                </c:pt>
                <c:pt idx="1180">
                  <c:v>354.3</c:v>
                </c:pt>
                <c:pt idx="1181">
                  <c:v>354.6</c:v>
                </c:pt>
                <c:pt idx="1182">
                  <c:v>354.9</c:v>
                </c:pt>
                <c:pt idx="1183">
                  <c:v>355.2</c:v>
                </c:pt>
                <c:pt idx="1184">
                  <c:v>355.5</c:v>
                </c:pt>
                <c:pt idx="1185">
                  <c:v>355.8</c:v>
                </c:pt>
                <c:pt idx="1186">
                  <c:v>356.1</c:v>
                </c:pt>
                <c:pt idx="1187">
                  <c:v>356.4</c:v>
                </c:pt>
                <c:pt idx="1188">
                  <c:v>356.7</c:v>
                </c:pt>
                <c:pt idx="1189">
                  <c:v>357</c:v>
                </c:pt>
                <c:pt idx="1190">
                  <c:v>357.3</c:v>
                </c:pt>
                <c:pt idx="1191">
                  <c:v>357.6</c:v>
                </c:pt>
                <c:pt idx="1192">
                  <c:v>357.9</c:v>
                </c:pt>
                <c:pt idx="1193">
                  <c:v>358.2</c:v>
                </c:pt>
                <c:pt idx="1194">
                  <c:v>358.5</c:v>
                </c:pt>
                <c:pt idx="1195">
                  <c:v>358.8</c:v>
                </c:pt>
                <c:pt idx="1196">
                  <c:v>359.1</c:v>
                </c:pt>
                <c:pt idx="1197">
                  <c:v>359.4</c:v>
                </c:pt>
                <c:pt idx="1198">
                  <c:v>359.7</c:v>
                </c:pt>
                <c:pt idx="1199">
                  <c:v>360</c:v>
                </c:pt>
              </c:numCache>
            </c:numRef>
          </c:xVal>
          <c:yVal>
            <c:numRef>
              <c:f>'Solutions&amp;Grade'!$H$3:$H$1202</c:f>
              <c:numCache>
                <c:formatCode>General</c:formatCode>
                <c:ptCount val="1200"/>
                <c:pt idx="0">
                  <c:v>7.9297262523897132</c:v>
                </c:pt>
                <c:pt idx="1">
                  <c:v>23.651196313992145</c:v>
                </c:pt>
                <c:pt idx="2">
                  <c:v>-2.5759958541572607</c:v>
                </c:pt>
                <c:pt idx="3">
                  <c:v>-9.523520522724187</c:v>
                </c:pt>
                <c:pt idx="4">
                  <c:v>20.631971680541145</c:v>
                </c:pt>
                <c:pt idx="5">
                  <c:v>0.9318734669547194</c:v>
                </c:pt>
                <c:pt idx="6">
                  <c:v>1.4889215389299331</c:v>
                </c:pt>
                <c:pt idx="7">
                  <c:v>-7.9735705127858534</c:v>
                </c:pt>
                <c:pt idx="8">
                  <c:v>-8.5189765615632194</c:v>
                </c:pt>
                <c:pt idx="9">
                  <c:v>-1.2326117057878365</c:v>
                </c:pt>
                <c:pt idx="10">
                  <c:v>-9.7797155334128529</c:v>
                </c:pt>
                <c:pt idx="11">
                  <c:v>-11.484590618023219</c:v>
                </c:pt>
                <c:pt idx="12">
                  <c:v>5.1334867174714001</c:v>
                </c:pt>
                <c:pt idx="13">
                  <c:v>18.050495173058547</c:v>
                </c:pt>
                <c:pt idx="14">
                  <c:v>1.3836915378322803</c:v>
                </c:pt>
                <c:pt idx="15">
                  <c:v>14.380877149198156</c:v>
                </c:pt>
                <c:pt idx="16">
                  <c:v>17.726699368675146</c:v>
                </c:pt>
                <c:pt idx="17">
                  <c:v>-13.712922777655319</c:v>
                </c:pt>
                <c:pt idx="18">
                  <c:v>15.205378551742815</c:v>
                </c:pt>
                <c:pt idx="19">
                  <c:v>23.644225878403351</c:v>
                </c:pt>
                <c:pt idx="20">
                  <c:v>12.897101910386191</c:v>
                </c:pt>
                <c:pt idx="21">
                  <c:v>-7.1271432453510855</c:v>
                </c:pt>
                <c:pt idx="22">
                  <c:v>11.916373157911277</c:v>
                </c:pt>
                <c:pt idx="23">
                  <c:v>24.464103796894982</c:v>
                </c:pt>
                <c:pt idx="24">
                  <c:v>5.0902845448855611</c:v>
                </c:pt>
                <c:pt idx="25">
                  <c:v>18.238431127920951</c:v>
                </c:pt>
                <c:pt idx="26">
                  <c:v>33.762291138448184</c:v>
                </c:pt>
                <c:pt idx="27">
                  <c:v>7.3880528251650048</c:v>
                </c:pt>
                <c:pt idx="28">
                  <c:v>8.2621962655446382</c:v>
                </c:pt>
                <c:pt idx="29">
                  <c:v>9.1577554726636716</c:v>
                </c:pt>
                <c:pt idx="30">
                  <c:v>7.3918553012058954</c:v>
                </c:pt>
                <c:pt idx="31">
                  <c:v>13.853145461030609</c:v>
                </c:pt>
                <c:pt idx="32">
                  <c:v>-9.3520694463581169</c:v>
                </c:pt>
                <c:pt idx="33">
                  <c:v>7.7574709031994047</c:v>
                </c:pt>
                <c:pt idx="34">
                  <c:v>-7.3024548748811036E-2</c:v>
                </c:pt>
                <c:pt idx="35">
                  <c:v>13.987746952688722</c:v>
                </c:pt>
                <c:pt idx="36">
                  <c:v>1.4220206713770551</c:v>
                </c:pt>
                <c:pt idx="37">
                  <c:v>6.8808333149985508</c:v>
                </c:pt>
                <c:pt idx="38">
                  <c:v>-2.2926882026392268</c:v>
                </c:pt>
                <c:pt idx="39">
                  <c:v>16.111117716739997</c:v>
                </c:pt>
                <c:pt idx="40">
                  <c:v>24.74679981497955</c:v>
                </c:pt>
                <c:pt idx="41">
                  <c:v>7.3493408364089658</c:v>
                </c:pt>
                <c:pt idx="42">
                  <c:v>-30.821790912390085</c:v>
                </c:pt>
                <c:pt idx="43">
                  <c:v>-1.2370672552394497</c:v>
                </c:pt>
                <c:pt idx="44">
                  <c:v>9.1855841867151629</c:v>
                </c:pt>
                <c:pt idx="45">
                  <c:v>16.471533202158536</c:v>
                </c:pt>
                <c:pt idx="46">
                  <c:v>24.68570007723465</c:v>
                </c:pt>
                <c:pt idx="47">
                  <c:v>9.9608427718199444</c:v>
                </c:pt>
                <c:pt idx="48">
                  <c:v>6.4969807128167174</c:v>
                </c:pt>
                <c:pt idx="49">
                  <c:v>-4.1467806836079504</c:v>
                </c:pt>
                <c:pt idx="50">
                  <c:v>-10.959086667105016</c:v>
                </c:pt>
                <c:pt idx="51">
                  <c:v>3.5828247479330466</c:v>
                </c:pt>
                <c:pt idx="52">
                  <c:v>-9.305317948951549</c:v>
                </c:pt>
                <c:pt idx="53">
                  <c:v>11.679748801488653</c:v>
                </c:pt>
                <c:pt idx="54">
                  <c:v>2.408635303485287</c:v>
                </c:pt>
                <c:pt idx="55">
                  <c:v>12.73806935720709</c:v>
                </c:pt>
                <c:pt idx="56">
                  <c:v>19.194945451019784</c:v>
                </c:pt>
                <c:pt idx="57">
                  <c:v>29.572618870611116</c:v>
                </c:pt>
                <c:pt idx="58">
                  <c:v>12.753319721196711</c:v>
                </c:pt>
                <c:pt idx="59">
                  <c:v>10.684895686463914</c:v>
                </c:pt>
                <c:pt idx="60">
                  <c:v>13.253034919736338</c:v>
                </c:pt>
                <c:pt idx="61">
                  <c:v>10.98841688131208</c:v>
                </c:pt>
                <c:pt idx="62">
                  <c:v>-14.491995452313017</c:v>
                </c:pt>
                <c:pt idx="63">
                  <c:v>24.862509618048819</c:v>
                </c:pt>
                <c:pt idx="64">
                  <c:v>-23.885889158081646</c:v>
                </c:pt>
                <c:pt idx="65">
                  <c:v>-8.9992378893758129</c:v>
                </c:pt>
                <c:pt idx="66">
                  <c:v>8.1545331963110055</c:v>
                </c:pt>
                <c:pt idx="67">
                  <c:v>9.4130955927871618</c:v>
                </c:pt>
                <c:pt idx="68">
                  <c:v>21.198073486069582</c:v>
                </c:pt>
                <c:pt idx="69">
                  <c:v>-6.3861521976359823</c:v>
                </c:pt>
                <c:pt idx="70">
                  <c:v>8.2228677316351959</c:v>
                </c:pt>
                <c:pt idx="71">
                  <c:v>5.1055490369170657</c:v>
                </c:pt>
                <c:pt idx="72">
                  <c:v>8.0739512358582353</c:v>
                </c:pt>
                <c:pt idx="73">
                  <c:v>29.106578886303254</c:v>
                </c:pt>
                <c:pt idx="74">
                  <c:v>8.6663603663014808</c:v>
                </c:pt>
                <c:pt idx="75">
                  <c:v>10.6779247428411</c:v>
                </c:pt>
                <c:pt idx="76">
                  <c:v>8.4284461277165086</c:v>
                </c:pt>
                <c:pt idx="77">
                  <c:v>14.970372650714285</c:v>
                </c:pt>
                <c:pt idx="78">
                  <c:v>10.573185647514439</c:v>
                </c:pt>
                <c:pt idx="79">
                  <c:v>22.430420845201052</c:v>
                </c:pt>
                <c:pt idx="80">
                  <c:v>18.866159165243218</c:v>
                </c:pt>
                <c:pt idx="81">
                  <c:v>-1.1218296030994805</c:v>
                </c:pt>
                <c:pt idx="82">
                  <c:v>2.0612708273349427</c:v>
                </c:pt>
                <c:pt idx="83">
                  <c:v>-5.3468150928907132</c:v>
                </c:pt>
                <c:pt idx="84">
                  <c:v>12.814172234482619</c:v>
                </c:pt>
                <c:pt idx="85">
                  <c:v>13.299914936478194</c:v>
                </c:pt>
                <c:pt idx="86">
                  <c:v>7.7331772738568283E-2</c:v>
                </c:pt>
                <c:pt idx="87">
                  <c:v>19.928236641481821</c:v>
                </c:pt>
                <c:pt idx="88">
                  <c:v>14.861918724375343</c:v>
                </c:pt>
                <c:pt idx="89">
                  <c:v>-5.344592933362712</c:v>
                </c:pt>
                <c:pt idx="90">
                  <c:v>22.92879843679372</c:v>
                </c:pt>
                <c:pt idx="91">
                  <c:v>25.031769886774853</c:v>
                </c:pt>
                <c:pt idx="92">
                  <c:v>17.295326670135328</c:v>
                </c:pt>
                <c:pt idx="93">
                  <c:v>-8.2152435102691772</c:v>
                </c:pt>
                <c:pt idx="94">
                  <c:v>22.362933502328254</c:v>
                </c:pt>
                <c:pt idx="95">
                  <c:v>-666.32107080105493</c:v>
                </c:pt>
                <c:pt idx="96">
                  <c:v>3.2306852614933308</c:v>
                </c:pt>
                <c:pt idx="97">
                  <c:v>-3.5241643319787466</c:v>
                </c:pt>
                <c:pt idx="98">
                  <c:v>12.895367585787088</c:v>
                </c:pt>
                <c:pt idx="99">
                  <c:v>9.8879627246023762</c:v>
                </c:pt>
                <c:pt idx="100">
                  <c:v>11.192109041613385</c:v>
                </c:pt>
                <c:pt idx="101">
                  <c:v>-5.8351291665207103</c:v>
                </c:pt>
                <c:pt idx="102">
                  <c:v>12.68432546557727</c:v>
                </c:pt>
                <c:pt idx="103">
                  <c:v>20.174946221651116</c:v>
                </c:pt>
                <c:pt idx="104">
                  <c:v>11.957748555397298</c:v>
                </c:pt>
                <c:pt idx="105">
                  <c:v>18.426648723328633</c:v>
                </c:pt>
                <c:pt idx="106">
                  <c:v>-10.271567822955642</c:v>
                </c:pt>
                <c:pt idx="107">
                  <c:v>11.557337497164601</c:v>
                </c:pt>
                <c:pt idx="108">
                  <c:v>9.1652138921431821</c:v>
                </c:pt>
                <c:pt idx="109">
                  <c:v>-3.2861707801868443</c:v>
                </c:pt>
                <c:pt idx="110">
                  <c:v>6.103616756063948</c:v>
                </c:pt>
                <c:pt idx="111">
                  <c:v>-5.3268503595970769</c:v>
                </c:pt>
                <c:pt idx="112">
                  <c:v>22.744941211628255</c:v>
                </c:pt>
                <c:pt idx="113">
                  <c:v>1.9251889886658793</c:v>
                </c:pt>
                <c:pt idx="114">
                  <c:v>7.9714856558546714</c:v>
                </c:pt>
                <c:pt idx="115">
                  <c:v>4.8835634715052763</c:v>
                </c:pt>
                <c:pt idx="116">
                  <c:v>5.9881297618603497</c:v>
                </c:pt>
                <c:pt idx="117">
                  <c:v>10.273586259121561</c:v>
                </c:pt>
                <c:pt idx="118">
                  <c:v>6.1234468926068466</c:v>
                </c:pt>
                <c:pt idx="119">
                  <c:v>-3.0864267591210108</c:v>
                </c:pt>
                <c:pt idx="120">
                  <c:v>4.8832335448109827</c:v>
                </c:pt>
                <c:pt idx="121">
                  <c:v>-3.6833948929300426</c:v>
                </c:pt>
                <c:pt idx="122">
                  <c:v>18.03504258088477</c:v>
                </c:pt>
                <c:pt idx="123">
                  <c:v>44.672886097154617</c:v>
                </c:pt>
                <c:pt idx="124">
                  <c:v>17.382338394120765</c:v>
                </c:pt>
                <c:pt idx="125">
                  <c:v>4.3909435901813492</c:v>
                </c:pt>
                <c:pt idx="126">
                  <c:v>10.784987241292944</c:v>
                </c:pt>
                <c:pt idx="127">
                  <c:v>29.778024315767258</c:v>
                </c:pt>
                <c:pt idx="128">
                  <c:v>11.552214581360065</c:v>
                </c:pt>
                <c:pt idx="129">
                  <c:v>16.640117432549655</c:v>
                </c:pt>
                <c:pt idx="130">
                  <c:v>11.801821397921737</c:v>
                </c:pt>
                <c:pt idx="131">
                  <c:v>23.26257774113629</c:v>
                </c:pt>
                <c:pt idx="132">
                  <c:v>20.287401891364951</c:v>
                </c:pt>
                <c:pt idx="133">
                  <c:v>35.897819885778063</c:v>
                </c:pt>
                <c:pt idx="134">
                  <c:v>2.0585021578559921</c:v>
                </c:pt>
                <c:pt idx="135">
                  <c:v>7.9564284854415526</c:v>
                </c:pt>
                <c:pt idx="136">
                  <c:v>5.4495282622231489</c:v>
                </c:pt>
                <c:pt idx="137">
                  <c:v>23.527878803442093</c:v>
                </c:pt>
                <c:pt idx="138">
                  <c:v>1.6351074269142263</c:v>
                </c:pt>
                <c:pt idx="139">
                  <c:v>1.1548582063816575</c:v>
                </c:pt>
                <c:pt idx="140">
                  <c:v>14.32784914528181</c:v>
                </c:pt>
                <c:pt idx="141">
                  <c:v>12.589986118875224</c:v>
                </c:pt>
                <c:pt idx="142">
                  <c:v>-4.1469552132625438</c:v>
                </c:pt>
                <c:pt idx="143">
                  <c:v>-2.1855974839859069</c:v>
                </c:pt>
                <c:pt idx="144">
                  <c:v>-2.5604851019107748</c:v>
                </c:pt>
                <c:pt idx="145">
                  <c:v>32.347969648942261</c:v>
                </c:pt>
                <c:pt idx="146">
                  <c:v>31.845926352544293</c:v>
                </c:pt>
                <c:pt idx="147">
                  <c:v>25.876482240531523</c:v>
                </c:pt>
                <c:pt idx="148">
                  <c:v>29.419755595148157</c:v>
                </c:pt>
                <c:pt idx="149">
                  <c:v>8.4289343607879115</c:v>
                </c:pt>
                <c:pt idx="150">
                  <c:v>9.0176569968175251</c:v>
                </c:pt>
                <c:pt idx="151">
                  <c:v>26.582557367647155</c:v>
                </c:pt>
                <c:pt idx="152">
                  <c:v>7.0043580460883916</c:v>
                </c:pt>
                <c:pt idx="153">
                  <c:v>2.4286968156346269</c:v>
                </c:pt>
                <c:pt idx="154">
                  <c:v>14.447072177600319</c:v>
                </c:pt>
                <c:pt idx="155">
                  <c:v>11.605787879924414</c:v>
                </c:pt>
                <c:pt idx="156">
                  <c:v>14.303338791060344</c:v>
                </c:pt>
                <c:pt idx="157">
                  <c:v>12.48700070605495</c:v>
                </c:pt>
                <c:pt idx="158">
                  <c:v>9.0895663094143639</c:v>
                </c:pt>
                <c:pt idx="159">
                  <c:v>7.6961050564659264</c:v>
                </c:pt>
                <c:pt idx="160">
                  <c:v>10.552199113298698</c:v>
                </c:pt>
                <c:pt idx="161">
                  <c:v>15.115751086109508</c:v>
                </c:pt>
                <c:pt idx="162">
                  <c:v>25.456931958057424</c:v>
                </c:pt>
                <c:pt idx="163">
                  <c:v>33.008588313616464</c:v>
                </c:pt>
                <c:pt idx="164">
                  <c:v>-2.5963146551926073</c:v>
                </c:pt>
                <c:pt idx="165">
                  <c:v>20.783429380844254</c:v>
                </c:pt>
                <c:pt idx="166">
                  <c:v>29.20318167332826</c:v>
                </c:pt>
                <c:pt idx="167">
                  <c:v>23.497089171758542</c:v>
                </c:pt>
                <c:pt idx="168">
                  <c:v>12.262228400308828</c:v>
                </c:pt>
                <c:pt idx="169">
                  <c:v>5.2544234621416592</c:v>
                </c:pt>
                <c:pt idx="170">
                  <c:v>9.7972656849895223</c:v>
                </c:pt>
                <c:pt idx="171">
                  <c:v>10.259129933600319</c:v>
                </c:pt>
                <c:pt idx="172">
                  <c:v>-9.2971730852485397</c:v>
                </c:pt>
                <c:pt idx="173">
                  <c:v>7.074486281103546</c:v>
                </c:pt>
                <c:pt idx="174">
                  <c:v>15.338282329566105</c:v>
                </c:pt>
                <c:pt idx="175">
                  <c:v>5.8990578059672618</c:v>
                </c:pt>
                <c:pt idx="176">
                  <c:v>21.748974385902393</c:v>
                </c:pt>
                <c:pt idx="177">
                  <c:v>14.626360871014027</c:v>
                </c:pt>
                <c:pt idx="178">
                  <c:v>5.3935554422406611</c:v>
                </c:pt>
                <c:pt idx="179">
                  <c:v>16.122628925450755</c:v>
                </c:pt>
                <c:pt idx="180">
                  <c:v>14.651202400062108</c:v>
                </c:pt>
                <c:pt idx="181">
                  <c:v>2.8409633264951619</c:v>
                </c:pt>
                <c:pt idx="182">
                  <c:v>14.804949496428556</c:v>
                </c:pt>
                <c:pt idx="183">
                  <c:v>11.353932549885448</c:v>
                </c:pt>
                <c:pt idx="184">
                  <c:v>4.4461382704056618</c:v>
                </c:pt>
                <c:pt idx="185">
                  <c:v>-7.9656725074537036</c:v>
                </c:pt>
                <c:pt idx="186">
                  <c:v>29.880791780097731</c:v>
                </c:pt>
                <c:pt idx="187">
                  <c:v>33.835314787872363</c:v>
                </c:pt>
                <c:pt idx="188">
                  <c:v>-12.325899334266703</c:v>
                </c:pt>
                <c:pt idx="189">
                  <c:v>4.9097582586546302</c:v>
                </c:pt>
                <c:pt idx="190">
                  <c:v>9.7169251371900511</c:v>
                </c:pt>
                <c:pt idx="191">
                  <c:v>20.875153675820748</c:v>
                </c:pt>
                <c:pt idx="192">
                  <c:v>27.676366716664326</c:v>
                </c:pt>
                <c:pt idx="193">
                  <c:v>10.575800328327903</c:v>
                </c:pt>
                <c:pt idx="194">
                  <c:v>13.217212638306567</c:v>
                </c:pt>
                <c:pt idx="195">
                  <c:v>13.797315602205497</c:v>
                </c:pt>
                <c:pt idx="196">
                  <c:v>20.161052366771692</c:v>
                </c:pt>
                <c:pt idx="197">
                  <c:v>28.714317189902694</c:v>
                </c:pt>
                <c:pt idx="198">
                  <c:v>27.251457636569043</c:v>
                </c:pt>
                <c:pt idx="199">
                  <c:v>18.366215321800741</c:v>
                </c:pt>
                <c:pt idx="200">
                  <c:v>22.728342736910264</c:v>
                </c:pt>
                <c:pt idx="201">
                  <c:v>26.356457002754944</c:v>
                </c:pt>
                <c:pt idx="202">
                  <c:v>19.066217641098085</c:v>
                </c:pt>
                <c:pt idx="203">
                  <c:v>30.360211215656598</c:v>
                </c:pt>
                <c:pt idx="204">
                  <c:v>18.073563373328046</c:v>
                </c:pt>
                <c:pt idx="205">
                  <c:v>25.769692944094484</c:v>
                </c:pt>
                <c:pt idx="206">
                  <c:v>3.7078353808132967</c:v>
                </c:pt>
                <c:pt idx="207">
                  <c:v>6.8133644094944312</c:v>
                </c:pt>
                <c:pt idx="208">
                  <c:v>46.548297826060562</c:v>
                </c:pt>
                <c:pt idx="209">
                  <c:v>8.5103751762272868</c:v>
                </c:pt>
                <c:pt idx="210">
                  <c:v>22.026269654899792</c:v>
                </c:pt>
                <c:pt idx="211">
                  <c:v>6.124132662773464</c:v>
                </c:pt>
                <c:pt idx="212">
                  <c:v>1.1551779153434971</c:v>
                </c:pt>
                <c:pt idx="213">
                  <c:v>-2.073002018456668</c:v>
                </c:pt>
                <c:pt idx="214">
                  <c:v>3.3135818572648645</c:v>
                </c:pt>
                <c:pt idx="215">
                  <c:v>28.632801344181399</c:v>
                </c:pt>
                <c:pt idx="216">
                  <c:v>23.706597533434831</c:v>
                </c:pt>
                <c:pt idx="217">
                  <c:v>11.050363411979827</c:v>
                </c:pt>
                <c:pt idx="218">
                  <c:v>24.561565941551908</c:v>
                </c:pt>
                <c:pt idx="219">
                  <c:v>22.050535211074891</c:v>
                </c:pt>
                <c:pt idx="220">
                  <c:v>0.25873921767336405</c:v>
                </c:pt>
                <c:pt idx="221">
                  <c:v>21.982016658122916</c:v>
                </c:pt>
                <c:pt idx="222">
                  <c:v>28.505390374482111</c:v>
                </c:pt>
                <c:pt idx="223">
                  <c:v>27.543871752762414</c:v>
                </c:pt>
                <c:pt idx="224">
                  <c:v>7.1924966686529004</c:v>
                </c:pt>
                <c:pt idx="225">
                  <c:v>15.896455999402841</c:v>
                </c:pt>
                <c:pt idx="226">
                  <c:v>20.013987476732588</c:v>
                </c:pt>
                <c:pt idx="227">
                  <c:v>14.369458580542899</c:v>
                </c:pt>
                <c:pt idx="228">
                  <c:v>9.9321598334675532</c:v>
                </c:pt>
                <c:pt idx="229">
                  <c:v>19.617081098320917</c:v>
                </c:pt>
                <c:pt idx="230">
                  <c:v>19.057823222549047</c:v>
                </c:pt>
                <c:pt idx="231">
                  <c:v>31.88427426637093</c:v>
                </c:pt>
                <c:pt idx="232">
                  <c:v>21.005534082595695</c:v>
                </c:pt>
                <c:pt idx="233">
                  <c:v>25.591320095671108</c:v>
                </c:pt>
                <c:pt idx="234">
                  <c:v>25.314463432358316</c:v>
                </c:pt>
                <c:pt idx="235">
                  <c:v>-9.7547879117190348</c:v>
                </c:pt>
                <c:pt idx="236">
                  <c:v>23.312818751110157</c:v>
                </c:pt>
                <c:pt idx="237">
                  <c:v>20.968840435164179</c:v>
                </c:pt>
                <c:pt idx="238">
                  <c:v>16.832578409974268</c:v>
                </c:pt>
                <c:pt idx="239">
                  <c:v>14.09413477350742</c:v>
                </c:pt>
                <c:pt idx="240">
                  <c:v>29.044816368677392</c:v>
                </c:pt>
                <c:pt idx="241">
                  <c:v>49.404631397140562</c:v>
                </c:pt>
                <c:pt idx="242">
                  <c:v>31.350870442420302</c:v>
                </c:pt>
                <c:pt idx="243">
                  <c:v>13.196489338785844</c:v>
                </c:pt>
                <c:pt idx="244">
                  <c:v>21.418059125267408</c:v>
                </c:pt>
                <c:pt idx="245">
                  <c:v>43.072275716844999</c:v>
                </c:pt>
                <c:pt idx="246">
                  <c:v>15.131785813570351</c:v>
                </c:pt>
                <c:pt idx="247">
                  <c:v>23.004041728835567</c:v>
                </c:pt>
                <c:pt idx="248">
                  <c:v>38.003227567303298</c:v>
                </c:pt>
                <c:pt idx="249">
                  <c:v>32.326337419982337</c:v>
                </c:pt>
                <c:pt idx="250">
                  <c:v>19.171441392510665</c:v>
                </c:pt>
                <c:pt idx="251">
                  <c:v>12.829492391876938</c:v>
                </c:pt>
                <c:pt idx="252">
                  <c:v>36.571751030249935</c:v>
                </c:pt>
                <c:pt idx="253">
                  <c:v>21.828929655730153</c:v>
                </c:pt>
                <c:pt idx="254">
                  <c:v>36.495816152329397</c:v>
                </c:pt>
                <c:pt idx="255">
                  <c:v>19.687651929877884</c:v>
                </c:pt>
                <c:pt idx="256">
                  <c:v>49.238937400243572</c:v>
                </c:pt>
                <c:pt idx="257">
                  <c:v>26.966752116807953</c:v>
                </c:pt>
                <c:pt idx="258">
                  <c:v>25.594053324525945</c:v>
                </c:pt>
                <c:pt idx="259">
                  <c:v>25.226599334139401</c:v>
                </c:pt>
                <c:pt idx="260">
                  <c:v>23.813219918887143</c:v>
                </c:pt>
                <c:pt idx="261">
                  <c:v>7.9036423707034338</c:v>
                </c:pt>
                <c:pt idx="262">
                  <c:v>27.007306431951392</c:v>
                </c:pt>
                <c:pt idx="263">
                  <c:v>2.5092437556351044</c:v>
                </c:pt>
                <c:pt idx="264">
                  <c:v>2.4907237670846349</c:v>
                </c:pt>
                <c:pt idx="265">
                  <c:v>22.227142340500986</c:v>
                </c:pt>
                <c:pt idx="266">
                  <c:v>10.420773437834303</c:v>
                </c:pt>
                <c:pt idx="267">
                  <c:v>21.098579086102276</c:v>
                </c:pt>
                <c:pt idx="268">
                  <c:v>44.347646162238568</c:v>
                </c:pt>
                <c:pt idx="269">
                  <c:v>18.898572820714694</c:v>
                </c:pt>
                <c:pt idx="270">
                  <c:v>30.817864933786627</c:v>
                </c:pt>
                <c:pt idx="271">
                  <c:v>9.7634382328202669</c:v>
                </c:pt>
                <c:pt idx="272">
                  <c:v>26.980833198260704</c:v>
                </c:pt>
                <c:pt idx="273">
                  <c:v>7.2220285979305388</c:v>
                </c:pt>
                <c:pt idx="274">
                  <c:v>35.38960817717377</c:v>
                </c:pt>
                <c:pt idx="275">
                  <c:v>12.079706869007902</c:v>
                </c:pt>
                <c:pt idx="276">
                  <c:v>17.070204795265678</c:v>
                </c:pt>
                <c:pt idx="277">
                  <c:v>20.281263215243722</c:v>
                </c:pt>
                <c:pt idx="278">
                  <c:v>29.670898675227523</c:v>
                </c:pt>
                <c:pt idx="279">
                  <c:v>12.364379061599836</c:v>
                </c:pt>
                <c:pt idx="280">
                  <c:v>24.996462839994191</c:v>
                </c:pt>
                <c:pt idx="281">
                  <c:v>9.0021576813195026</c:v>
                </c:pt>
                <c:pt idx="282">
                  <c:v>24.00466480773034</c:v>
                </c:pt>
                <c:pt idx="283">
                  <c:v>10.455939250355874</c:v>
                </c:pt>
                <c:pt idx="284">
                  <c:v>19.896388058206526</c:v>
                </c:pt>
                <c:pt idx="285">
                  <c:v>29.944159330660405</c:v>
                </c:pt>
                <c:pt idx="286">
                  <c:v>19.391742299902717</c:v>
                </c:pt>
                <c:pt idx="287">
                  <c:v>18.153549215731665</c:v>
                </c:pt>
                <c:pt idx="288">
                  <c:v>15.866535512952158</c:v>
                </c:pt>
                <c:pt idx="289">
                  <c:v>19.744623421602359</c:v>
                </c:pt>
                <c:pt idx="290">
                  <c:v>2.9356732827648067</c:v>
                </c:pt>
                <c:pt idx="291">
                  <c:v>19.358498172467037</c:v>
                </c:pt>
                <c:pt idx="292">
                  <c:v>6.9056313385661738</c:v>
                </c:pt>
                <c:pt idx="293">
                  <c:v>33.272651830323504</c:v>
                </c:pt>
                <c:pt idx="294">
                  <c:v>33.985970027620809</c:v>
                </c:pt>
                <c:pt idx="295">
                  <c:v>30.076242976369631</c:v>
                </c:pt>
                <c:pt idx="296">
                  <c:v>21.754420792533004</c:v>
                </c:pt>
                <c:pt idx="297">
                  <c:v>49.819037286278537</c:v>
                </c:pt>
                <c:pt idx="298">
                  <c:v>31.598562005111212</c:v>
                </c:pt>
                <c:pt idx="299">
                  <c:v>30.276577123766437</c:v>
                </c:pt>
                <c:pt idx="300">
                  <c:v>4.7328882284864378</c:v>
                </c:pt>
                <c:pt idx="301">
                  <c:v>30.557907419162873</c:v>
                </c:pt>
                <c:pt idx="302">
                  <c:v>40.336028864092711</c:v>
                </c:pt>
                <c:pt idx="303">
                  <c:v>33.78874409208214</c:v>
                </c:pt>
                <c:pt idx="304">
                  <c:v>2.3081346194887722</c:v>
                </c:pt>
                <c:pt idx="305">
                  <c:v>29.012401996184405</c:v>
                </c:pt>
                <c:pt idx="306">
                  <c:v>27.650421302614358</c:v>
                </c:pt>
                <c:pt idx="307">
                  <c:v>40.840713786982775</c:v>
                </c:pt>
                <c:pt idx="308">
                  <c:v>35.908122857855304</c:v>
                </c:pt>
                <c:pt idx="309">
                  <c:v>24.137588543126341</c:v>
                </c:pt>
                <c:pt idx="310">
                  <c:v>7.8257741695946699</c:v>
                </c:pt>
                <c:pt idx="311">
                  <c:v>30.311526396426565</c:v>
                </c:pt>
                <c:pt idx="312">
                  <c:v>26.786963104856742</c:v>
                </c:pt>
                <c:pt idx="313">
                  <c:v>34.572982662444275</c:v>
                </c:pt>
                <c:pt idx="314">
                  <c:v>19.051685801406474</c:v>
                </c:pt>
                <c:pt idx="315">
                  <c:v>33.472784141516442</c:v>
                </c:pt>
                <c:pt idx="316">
                  <c:v>18.380557151553162</c:v>
                </c:pt>
                <c:pt idx="317">
                  <c:v>8.6966868893389062</c:v>
                </c:pt>
                <c:pt idx="318">
                  <c:v>47.335280430543641</c:v>
                </c:pt>
                <c:pt idx="319">
                  <c:v>19.085739517244193</c:v>
                </c:pt>
                <c:pt idx="320">
                  <c:v>18.892637112692846</c:v>
                </c:pt>
                <c:pt idx="321">
                  <c:v>31.177090418880837</c:v>
                </c:pt>
                <c:pt idx="322">
                  <c:v>17.093209757748568</c:v>
                </c:pt>
                <c:pt idx="323">
                  <c:v>31.296691437923979</c:v>
                </c:pt>
                <c:pt idx="324">
                  <c:v>18.349318071714681</c:v>
                </c:pt>
                <c:pt idx="325">
                  <c:v>30.39381512256714</c:v>
                </c:pt>
                <c:pt idx="326">
                  <c:v>27.962839337295936</c:v>
                </c:pt>
                <c:pt idx="327">
                  <c:v>27.797997863493244</c:v>
                </c:pt>
                <c:pt idx="328">
                  <c:v>30.300813138490174</c:v>
                </c:pt>
                <c:pt idx="329">
                  <c:v>32.906855387786017</c:v>
                </c:pt>
                <c:pt idx="330">
                  <c:v>27.362430146923863</c:v>
                </c:pt>
                <c:pt idx="331">
                  <c:v>10.501488514138874</c:v>
                </c:pt>
                <c:pt idx="332">
                  <c:v>32.728326926660117</c:v>
                </c:pt>
                <c:pt idx="333">
                  <c:v>-0.32471654366485581</c:v>
                </c:pt>
                <c:pt idx="334">
                  <c:v>38.828481805846074</c:v>
                </c:pt>
                <c:pt idx="335">
                  <c:v>47.893259936644107</c:v>
                </c:pt>
                <c:pt idx="336">
                  <c:v>21.779349562882313</c:v>
                </c:pt>
                <c:pt idx="337">
                  <c:v>46.288957952059675</c:v>
                </c:pt>
                <c:pt idx="338">
                  <c:v>46.106486097449206</c:v>
                </c:pt>
                <c:pt idx="339">
                  <c:v>19.98416372048268</c:v>
                </c:pt>
                <c:pt idx="340">
                  <c:v>22.551781346066825</c:v>
                </c:pt>
                <c:pt idx="341">
                  <c:v>20.872707911906137</c:v>
                </c:pt>
                <c:pt idx="342">
                  <c:v>40.519863268965338</c:v>
                </c:pt>
                <c:pt idx="343">
                  <c:v>25.022324492038948</c:v>
                </c:pt>
                <c:pt idx="344">
                  <c:v>20.85081560218098</c:v>
                </c:pt>
                <c:pt idx="345">
                  <c:v>30.431585301804681</c:v>
                </c:pt>
                <c:pt idx="346">
                  <c:v>23.034260666355504</c:v>
                </c:pt>
                <c:pt idx="347">
                  <c:v>10.773172456603511</c:v>
                </c:pt>
                <c:pt idx="348">
                  <c:v>40.120564838513744</c:v>
                </c:pt>
                <c:pt idx="349">
                  <c:v>42.150543877156174</c:v>
                </c:pt>
                <c:pt idx="350">
                  <c:v>16.47160598324681</c:v>
                </c:pt>
                <c:pt idx="351">
                  <c:v>22.710013464201882</c:v>
                </c:pt>
                <c:pt idx="352">
                  <c:v>21.612816615656268</c:v>
                </c:pt>
                <c:pt idx="353">
                  <c:v>24.698729472873968</c:v>
                </c:pt>
                <c:pt idx="354">
                  <c:v>21.670316407775793</c:v>
                </c:pt>
                <c:pt idx="355">
                  <c:v>9.6316815367810769</c:v>
                </c:pt>
                <c:pt idx="356">
                  <c:v>40.076765201657707</c:v>
                </c:pt>
                <c:pt idx="357">
                  <c:v>21.953204173757854</c:v>
                </c:pt>
                <c:pt idx="358">
                  <c:v>12.281151225657577</c:v>
                </c:pt>
                <c:pt idx="359">
                  <c:v>37.69814081387355</c:v>
                </c:pt>
                <c:pt idx="360">
                  <c:v>29.015414532082378</c:v>
                </c:pt>
                <c:pt idx="361">
                  <c:v>16.077742987569778</c:v>
                </c:pt>
                <c:pt idx="362">
                  <c:v>35.178820927885113</c:v>
                </c:pt>
                <c:pt idx="363">
                  <c:v>31.021808696129835</c:v>
                </c:pt>
                <c:pt idx="364">
                  <c:v>60.590886859658674</c:v>
                </c:pt>
                <c:pt idx="365">
                  <c:v>21.498571123631042</c:v>
                </c:pt>
                <c:pt idx="366">
                  <c:v>13.216103243407442</c:v>
                </c:pt>
                <c:pt idx="367">
                  <c:v>49.381166699954676</c:v>
                </c:pt>
                <c:pt idx="368">
                  <c:v>22.011738065433065</c:v>
                </c:pt>
                <c:pt idx="369">
                  <c:v>25.904768399958055</c:v>
                </c:pt>
                <c:pt idx="370">
                  <c:v>43.291367265778973</c:v>
                </c:pt>
                <c:pt idx="371">
                  <c:v>6.2857135967609103</c:v>
                </c:pt>
                <c:pt idx="372">
                  <c:v>30.18161769291304</c:v>
                </c:pt>
                <c:pt idx="373">
                  <c:v>34.752703668957267</c:v>
                </c:pt>
                <c:pt idx="374">
                  <c:v>58.951845203949212</c:v>
                </c:pt>
                <c:pt idx="375">
                  <c:v>19.396227100559848</c:v>
                </c:pt>
                <c:pt idx="376">
                  <c:v>34.229997379486655</c:v>
                </c:pt>
                <c:pt idx="377">
                  <c:v>39.693121285692513</c:v>
                </c:pt>
                <c:pt idx="378">
                  <c:v>14.343433306936044</c:v>
                </c:pt>
                <c:pt idx="379">
                  <c:v>36.401924322479857</c:v>
                </c:pt>
                <c:pt idx="380">
                  <c:v>38.808835416951652</c:v>
                </c:pt>
                <c:pt idx="381">
                  <c:v>37.695939167452941</c:v>
                </c:pt>
                <c:pt idx="382">
                  <c:v>33.566801623174385</c:v>
                </c:pt>
                <c:pt idx="383">
                  <c:v>6.2214999331423151</c:v>
                </c:pt>
                <c:pt idx="384">
                  <c:v>25.775000339487896</c:v>
                </c:pt>
                <c:pt idx="385">
                  <c:v>31.597573778098429</c:v>
                </c:pt>
                <c:pt idx="386">
                  <c:v>42.648324656257614</c:v>
                </c:pt>
                <c:pt idx="387">
                  <c:v>15.685282742578847</c:v>
                </c:pt>
                <c:pt idx="388">
                  <c:v>62.19409963448328</c:v>
                </c:pt>
                <c:pt idx="389">
                  <c:v>35.032692153409897</c:v>
                </c:pt>
                <c:pt idx="390">
                  <c:v>29.955360580970108</c:v>
                </c:pt>
                <c:pt idx="391">
                  <c:v>30.71265192522187</c:v>
                </c:pt>
                <c:pt idx="392">
                  <c:v>34.072108026394496</c:v>
                </c:pt>
                <c:pt idx="393">
                  <c:v>15.282194928282149</c:v>
                </c:pt>
                <c:pt idx="394">
                  <c:v>14.979530655568581</c:v>
                </c:pt>
                <c:pt idx="395">
                  <c:v>41.477510499188014</c:v>
                </c:pt>
                <c:pt idx="396">
                  <c:v>50.382469980581646</c:v>
                </c:pt>
                <c:pt idx="397">
                  <c:v>33.676540735488516</c:v>
                </c:pt>
                <c:pt idx="398">
                  <c:v>28.293949100140033</c:v>
                </c:pt>
                <c:pt idx="399">
                  <c:v>20.722351120038347</c:v>
                </c:pt>
                <c:pt idx="400">
                  <c:v>38.431667126641798</c:v>
                </c:pt>
                <c:pt idx="401">
                  <c:v>27.589763422817384</c:v>
                </c:pt>
                <c:pt idx="402">
                  <c:v>36.940195592714296</c:v>
                </c:pt>
                <c:pt idx="403">
                  <c:v>40.387153976937881</c:v>
                </c:pt>
                <c:pt idx="404">
                  <c:v>26.523355665894766</c:v>
                </c:pt>
                <c:pt idx="405">
                  <c:v>27.565049509710907</c:v>
                </c:pt>
                <c:pt idx="406">
                  <c:v>27.071039513795849</c:v>
                </c:pt>
                <c:pt idx="407">
                  <c:v>49.635685251182522</c:v>
                </c:pt>
                <c:pt idx="408">
                  <c:v>35.436669002574298</c:v>
                </c:pt>
                <c:pt idx="409">
                  <c:v>24.799989038364622</c:v>
                </c:pt>
                <c:pt idx="410">
                  <c:v>52.210867891979518</c:v>
                </c:pt>
                <c:pt idx="411">
                  <c:v>34.746699916708017</c:v>
                </c:pt>
                <c:pt idx="412">
                  <c:v>45.752218529629886</c:v>
                </c:pt>
                <c:pt idx="413">
                  <c:v>23.387779846063673</c:v>
                </c:pt>
                <c:pt idx="414">
                  <c:v>10.166605759500751</c:v>
                </c:pt>
                <c:pt idx="415">
                  <c:v>43.678977245174181</c:v>
                </c:pt>
                <c:pt idx="416">
                  <c:v>32.035958573981937</c:v>
                </c:pt>
                <c:pt idx="417">
                  <c:v>45.328348490341455</c:v>
                </c:pt>
                <c:pt idx="418">
                  <c:v>33.724768354130731</c:v>
                </c:pt>
                <c:pt idx="419">
                  <c:v>40.039864014307753</c:v>
                </c:pt>
                <c:pt idx="420">
                  <c:v>22.618946343721646</c:v>
                </c:pt>
                <c:pt idx="421">
                  <c:v>33.02126645449485</c:v>
                </c:pt>
                <c:pt idx="422">
                  <c:v>28.021968339483077</c:v>
                </c:pt>
                <c:pt idx="423">
                  <c:v>21.525332266536349</c:v>
                </c:pt>
                <c:pt idx="424">
                  <c:v>37.79747372234489</c:v>
                </c:pt>
                <c:pt idx="425">
                  <c:v>2.9234681258568145</c:v>
                </c:pt>
                <c:pt idx="426">
                  <c:v>27.163513399761317</c:v>
                </c:pt>
                <c:pt idx="427">
                  <c:v>41.776310621750724</c:v>
                </c:pt>
                <c:pt idx="428">
                  <c:v>57.854661190711013</c:v>
                </c:pt>
                <c:pt idx="429">
                  <c:v>47.661542893334648</c:v>
                </c:pt>
                <c:pt idx="430">
                  <c:v>48.037932223601587</c:v>
                </c:pt>
                <c:pt idx="431">
                  <c:v>28.564480586181787</c:v>
                </c:pt>
                <c:pt idx="432">
                  <c:v>20.926800104890553</c:v>
                </c:pt>
                <c:pt idx="433">
                  <c:v>49.766849582673885</c:v>
                </c:pt>
                <c:pt idx="434">
                  <c:v>12.865027052446315</c:v>
                </c:pt>
                <c:pt idx="435">
                  <c:v>42.357729231518924</c:v>
                </c:pt>
                <c:pt idx="436">
                  <c:v>24.673921191653015</c:v>
                </c:pt>
                <c:pt idx="437">
                  <c:v>68.175743050723923</c:v>
                </c:pt>
                <c:pt idx="438">
                  <c:v>31.15370016845165</c:v>
                </c:pt>
                <c:pt idx="439">
                  <c:v>27.395742202444236</c:v>
                </c:pt>
                <c:pt idx="440">
                  <c:v>41.416374402127751</c:v>
                </c:pt>
                <c:pt idx="441">
                  <c:v>15.374733135087549</c:v>
                </c:pt>
                <c:pt idx="442">
                  <c:v>33.037313983761358</c:v>
                </c:pt>
                <c:pt idx="443">
                  <c:v>50.546730519137711</c:v>
                </c:pt>
                <c:pt idx="444">
                  <c:v>25.82032653982656</c:v>
                </c:pt>
                <c:pt idx="445">
                  <c:v>34.854580533795435</c:v>
                </c:pt>
                <c:pt idx="446">
                  <c:v>30.809295922902045</c:v>
                </c:pt>
                <c:pt idx="447">
                  <c:v>15.539339553537154</c:v>
                </c:pt>
                <c:pt idx="448">
                  <c:v>51.318075518309684</c:v>
                </c:pt>
                <c:pt idx="449">
                  <c:v>48.734481520438521</c:v>
                </c:pt>
                <c:pt idx="450">
                  <c:v>38.440458455975865</c:v>
                </c:pt>
                <c:pt idx="451">
                  <c:v>52.977568713747488</c:v>
                </c:pt>
                <c:pt idx="452">
                  <c:v>45.433795669980114</c:v>
                </c:pt>
                <c:pt idx="453">
                  <c:v>51.404984233324051</c:v>
                </c:pt>
                <c:pt idx="454">
                  <c:v>21.396887164182285</c:v>
                </c:pt>
                <c:pt idx="455">
                  <c:v>32.382105229238469</c:v>
                </c:pt>
                <c:pt idx="456">
                  <c:v>41.665687419579214</c:v>
                </c:pt>
                <c:pt idx="457">
                  <c:v>39.466056538314291</c:v>
                </c:pt>
                <c:pt idx="458">
                  <c:v>36.212476161590452</c:v>
                </c:pt>
                <c:pt idx="459">
                  <c:v>39.350132157540251</c:v>
                </c:pt>
                <c:pt idx="460">
                  <c:v>-158.11471654583818</c:v>
                </c:pt>
                <c:pt idx="461">
                  <c:v>64.564148019203117</c:v>
                </c:pt>
                <c:pt idx="462">
                  <c:v>19.403276334710057</c:v>
                </c:pt>
                <c:pt idx="463">
                  <c:v>36.402571916760863</c:v>
                </c:pt>
                <c:pt idx="464">
                  <c:v>38.409375187666697</c:v>
                </c:pt>
                <c:pt idx="465">
                  <c:v>58.019752764073758</c:v>
                </c:pt>
                <c:pt idx="466">
                  <c:v>26.254008756898195</c:v>
                </c:pt>
                <c:pt idx="467">
                  <c:v>41.999543358349754</c:v>
                </c:pt>
                <c:pt idx="468">
                  <c:v>55.074378564553754</c:v>
                </c:pt>
                <c:pt idx="469">
                  <c:v>56.282045835892589</c:v>
                </c:pt>
                <c:pt idx="470">
                  <c:v>58.776509683441624</c:v>
                </c:pt>
                <c:pt idx="471">
                  <c:v>39.863469530670372</c:v>
                </c:pt>
                <c:pt idx="472">
                  <c:v>44.053610619539619</c:v>
                </c:pt>
                <c:pt idx="473">
                  <c:v>39.504874207232987</c:v>
                </c:pt>
                <c:pt idx="474">
                  <c:v>34.354423276465837</c:v>
                </c:pt>
                <c:pt idx="475">
                  <c:v>22.005530908857885</c:v>
                </c:pt>
                <c:pt idx="476">
                  <c:v>26.433528838699221</c:v>
                </c:pt>
                <c:pt idx="477">
                  <c:v>51.625019185068851</c:v>
                </c:pt>
                <c:pt idx="478">
                  <c:v>44.251969804919938</c:v>
                </c:pt>
                <c:pt idx="479">
                  <c:v>27.239103475060233</c:v>
                </c:pt>
                <c:pt idx="480">
                  <c:v>48.020518777604956</c:v>
                </c:pt>
                <c:pt idx="481">
                  <c:v>39.117596746761322</c:v>
                </c:pt>
                <c:pt idx="482">
                  <c:v>28.579949820554617</c:v>
                </c:pt>
                <c:pt idx="483">
                  <c:v>29.283635740033084</c:v>
                </c:pt>
                <c:pt idx="484">
                  <c:v>16.033854543604189</c:v>
                </c:pt>
                <c:pt idx="485">
                  <c:v>58.69703162889293</c:v>
                </c:pt>
                <c:pt idx="486">
                  <c:v>27.312352209563755</c:v>
                </c:pt>
                <c:pt idx="487">
                  <c:v>28.749232647431086</c:v>
                </c:pt>
                <c:pt idx="488">
                  <c:v>31.552241576996927</c:v>
                </c:pt>
                <c:pt idx="489">
                  <c:v>7.9997528313535504</c:v>
                </c:pt>
                <c:pt idx="490">
                  <c:v>36.487172594594185</c:v>
                </c:pt>
                <c:pt idx="491">
                  <c:v>50.365547971692422</c:v>
                </c:pt>
                <c:pt idx="492">
                  <c:v>37.742786861990204</c:v>
                </c:pt>
                <c:pt idx="493">
                  <c:v>49.915117741619085</c:v>
                </c:pt>
                <c:pt idx="494">
                  <c:v>39.329242085033478</c:v>
                </c:pt>
                <c:pt idx="495">
                  <c:v>43.926534452105905</c:v>
                </c:pt>
                <c:pt idx="496">
                  <c:v>39.178928297878052</c:v>
                </c:pt>
                <c:pt idx="497">
                  <c:v>18.393364592947727</c:v>
                </c:pt>
                <c:pt idx="498">
                  <c:v>49.240312787753552</c:v>
                </c:pt>
                <c:pt idx="499">
                  <c:v>65.793302879427586</c:v>
                </c:pt>
                <c:pt idx="500">
                  <c:v>32.282569389501383</c:v>
                </c:pt>
                <c:pt idx="501">
                  <c:v>31.362578798957323</c:v>
                </c:pt>
                <c:pt idx="502">
                  <c:v>40.52935219783501</c:v>
                </c:pt>
                <c:pt idx="503">
                  <c:v>26.827243596754716</c:v>
                </c:pt>
                <c:pt idx="504">
                  <c:v>21.53229717989506</c:v>
                </c:pt>
                <c:pt idx="505">
                  <c:v>49.470414871635192</c:v>
                </c:pt>
                <c:pt idx="506">
                  <c:v>38.276216569647765</c:v>
                </c:pt>
                <c:pt idx="507">
                  <c:v>48.596179667894404</c:v>
                </c:pt>
                <c:pt idx="508">
                  <c:v>35.744066389115439</c:v>
                </c:pt>
                <c:pt idx="509">
                  <c:v>33.125022955514304</c:v>
                </c:pt>
                <c:pt idx="510">
                  <c:v>19.338359925943156</c:v>
                </c:pt>
                <c:pt idx="511">
                  <c:v>28.599534491502592</c:v>
                </c:pt>
                <c:pt idx="512">
                  <c:v>36.601613863396508</c:v>
                </c:pt>
                <c:pt idx="513">
                  <c:v>25.731548453492454</c:v>
                </c:pt>
                <c:pt idx="514">
                  <c:v>54.422171480150588</c:v>
                </c:pt>
                <c:pt idx="515">
                  <c:v>60.510001832690527</c:v>
                </c:pt>
                <c:pt idx="516">
                  <c:v>28.931206231753954</c:v>
                </c:pt>
                <c:pt idx="517">
                  <c:v>38.958368445757614</c:v>
                </c:pt>
                <c:pt idx="518">
                  <c:v>24.665576530950823</c:v>
                </c:pt>
                <c:pt idx="519">
                  <c:v>20.241439364237461</c:v>
                </c:pt>
                <c:pt idx="520">
                  <c:v>34.010960360486841</c:v>
                </c:pt>
                <c:pt idx="521">
                  <c:v>38.337602154398702</c:v>
                </c:pt>
                <c:pt idx="522">
                  <c:v>34.099291249162967</c:v>
                </c:pt>
                <c:pt idx="523">
                  <c:v>43.045348697542124</c:v>
                </c:pt>
                <c:pt idx="524">
                  <c:v>38.112268382325219</c:v>
                </c:pt>
                <c:pt idx="525">
                  <c:v>49.801560868037363</c:v>
                </c:pt>
                <c:pt idx="526">
                  <c:v>52.20283292745939</c:v>
                </c:pt>
                <c:pt idx="527">
                  <c:v>49.743480005196176</c:v>
                </c:pt>
                <c:pt idx="528">
                  <c:v>25.253012206147453</c:v>
                </c:pt>
                <c:pt idx="529">
                  <c:v>37.308306318714493</c:v>
                </c:pt>
                <c:pt idx="530">
                  <c:v>57.431034301632927</c:v>
                </c:pt>
                <c:pt idx="531">
                  <c:v>17.612814620152555</c:v>
                </c:pt>
                <c:pt idx="532">
                  <c:v>45.734886997307989</c:v>
                </c:pt>
                <c:pt idx="533">
                  <c:v>52.996414012710026</c:v>
                </c:pt>
                <c:pt idx="534">
                  <c:v>41.499172830337272</c:v>
                </c:pt>
                <c:pt idx="535">
                  <c:v>15.699050915245994</c:v>
                </c:pt>
                <c:pt idx="536">
                  <c:v>59.116592956300423</c:v>
                </c:pt>
                <c:pt idx="537">
                  <c:v>43.352214169740208</c:v>
                </c:pt>
                <c:pt idx="538">
                  <c:v>39.951068817329478</c:v>
                </c:pt>
                <c:pt idx="539">
                  <c:v>52.759619840967332</c:v>
                </c:pt>
                <c:pt idx="540">
                  <c:v>29.704253561477266</c:v>
                </c:pt>
                <c:pt idx="541">
                  <c:v>37.90947382107278</c:v>
                </c:pt>
                <c:pt idx="542">
                  <c:v>51.585832194667425</c:v>
                </c:pt>
                <c:pt idx="543">
                  <c:v>41.793535144381622</c:v>
                </c:pt>
                <c:pt idx="544">
                  <c:v>40.423582744265438</c:v>
                </c:pt>
                <c:pt idx="545">
                  <c:v>51.585575542911727</c:v>
                </c:pt>
                <c:pt idx="546">
                  <c:v>54.939286195147659</c:v>
                </c:pt>
                <c:pt idx="547">
                  <c:v>48.851279037083899</c:v>
                </c:pt>
                <c:pt idx="548">
                  <c:v>43.963127290479122</c:v>
                </c:pt>
                <c:pt idx="549">
                  <c:v>46.487974972731031</c:v>
                </c:pt>
                <c:pt idx="550">
                  <c:v>48.661394191532956</c:v>
                </c:pt>
                <c:pt idx="551">
                  <c:v>38.326018106600344</c:v>
                </c:pt>
                <c:pt idx="552">
                  <c:v>38.255496911315802</c:v>
                </c:pt>
                <c:pt idx="553">
                  <c:v>70.24967995360899</c:v>
                </c:pt>
                <c:pt idx="554">
                  <c:v>45.909387293039309</c:v>
                </c:pt>
                <c:pt idx="555">
                  <c:v>26.551341577316865</c:v>
                </c:pt>
                <c:pt idx="556">
                  <c:v>41.772077400257416</c:v>
                </c:pt>
                <c:pt idx="557">
                  <c:v>51.902829796469106</c:v>
                </c:pt>
                <c:pt idx="558">
                  <c:v>35.215633253459018</c:v>
                </c:pt>
                <c:pt idx="559">
                  <c:v>47.698134372024022</c:v>
                </c:pt>
                <c:pt idx="560">
                  <c:v>21.168207447281034</c:v>
                </c:pt>
                <c:pt idx="561">
                  <c:v>62.596844803010363</c:v>
                </c:pt>
                <c:pt idx="562">
                  <c:v>38.970374345831928</c:v>
                </c:pt>
                <c:pt idx="563">
                  <c:v>47.551918132238214</c:v>
                </c:pt>
                <c:pt idx="564">
                  <c:v>37.862305318305758</c:v>
                </c:pt>
                <c:pt idx="565">
                  <c:v>43.715466698694243</c:v>
                </c:pt>
                <c:pt idx="566">
                  <c:v>55.788571511905019</c:v>
                </c:pt>
                <c:pt idx="567">
                  <c:v>24.555987600278367</c:v>
                </c:pt>
                <c:pt idx="568">
                  <c:v>33.135575195441945</c:v>
                </c:pt>
                <c:pt idx="569">
                  <c:v>54.941123788660732</c:v>
                </c:pt>
                <c:pt idx="570">
                  <c:v>49.283465305567667</c:v>
                </c:pt>
                <c:pt idx="571">
                  <c:v>25.690148735978795</c:v>
                </c:pt>
                <c:pt idx="572">
                  <c:v>42.512317361016883</c:v>
                </c:pt>
                <c:pt idx="573">
                  <c:v>59.237773742074253</c:v>
                </c:pt>
                <c:pt idx="574">
                  <c:v>35.082811002834418</c:v>
                </c:pt>
                <c:pt idx="575">
                  <c:v>25.249420642603035</c:v>
                </c:pt>
                <c:pt idx="576">
                  <c:v>52.11817470930184</c:v>
                </c:pt>
                <c:pt idx="577">
                  <c:v>62.462243557413998</c:v>
                </c:pt>
                <c:pt idx="578">
                  <c:v>44.001046431915</c:v>
                </c:pt>
                <c:pt idx="579">
                  <c:v>29.983119834814861</c:v>
                </c:pt>
                <c:pt idx="580">
                  <c:v>60.259552598240901</c:v>
                </c:pt>
                <c:pt idx="581">
                  <c:v>24.487610792043132</c:v>
                </c:pt>
                <c:pt idx="582">
                  <c:v>36.078603100426946</c:v>
                </c:pt>
                <c:pt idx="583">
                  <c:v>37.205362190236912</c:v>
                </c:pt>
                <c:pt idx="584">
                  <c:v>60.250347395953128</c:v>
                </c:pt>
                <c:pt idx="585">
                  <c:v>45.712973727077134</c:v>
                </c:pt>
                <c:pt idx="586">
                  <c:v>27.484940979366094</c:v>
                </c:pt>
                <c:pt idx="587">
                  <c:v>59.56494404022483</c:v>
                </c:pt>
                <c:pt idx="588">
                  <c:v>35.199203755500932</c:v>
                </c:pt>
                <c:pt idx="589">
                  <c:v>53.086808838093006</c:v>
                </c:pt>
                <c:pt idx="590">
                  <c:v>27.951033320522335</c:v>
                </c:pt>
                <c:pt idx="591">
                  <c:v>32.541202439144463</c:v>
                </c:pt>
                <c:pt idx="592">
                  <c:v>43.691107117435969</c:v>
                </c:pt>
                <c:pt idx="593">
                  <c:v>33.467015370741123</c:v>
                </c:pt>
                <c:pt idx="594">
                  <c:v>48.449373343938973</c:v>
                </c:pt>
                <c:pt idx="595">
                  <c:v>48.617103354790714</c:v>
                </c:pt>
                <c:pt idx="596">
                  <c:v>62.581860848745137</c:v>
                </c:pt>
                <c:pt idx="597">
                  <c:v>39.176178566995034</c:v>
                </c:pt>
                <c:pt idx="598">
                  <c:v>40.257012608366423</c:v>
                </c:pt>
                <c:pt idx="599">
                  <c:v>53.612271832077511</c:v>
                </c:pt>
                <c:pt idx="600">
                  <c:v>48.253248127505316</c:v>
                </c:pt>
                <c:pt idx="601">
                  <c:v>46.951966037223535</c:v>
                </c:pt>
                <c:pt idx="602">
                  <c:v>77.258620271548722</c:v>
                </c:pt>
                <c:pt idx="603">
                  <c:v>26.066088157776164</c:v>
                </c:pt>
                <c:pt idx="604">
                  <c:v>41.0758832501322</c:v>
                </c:pt>
                <c:pt idx="605">
                  <c:v>47.526876430241266</c:v>
                </c:pt>
                <c:pt idx="606">
                  <c:v>44.784694966916334</c:v>
                </c:pt>
                <c:pt idx="607">
                  <c:v>41.059868289919805</c:v>
                </c:pt>
                <c:pt idx="608">
                  <c:v>36.229802152143655</c:v>
                </c:pt>
                <c:pt idx="609">
                  <c:v>20.865052568799261</c:v>
                </c:pt>
                <c:pt idx="610">
                  <c:v>30.179741457921004</c:v>
                </c:pt>
                <c:pt idx="611">
                  <c:v>49.081185462503612</c:v>
                </c:pt>
                <c:pt idx="612">
                  <c:v>49.563032185679489</c:v>
                </c:pt>
                <c:pt idx="613">
                  <c:v>41.222399525509452</c:v>
                </c:pt>
                <c:pt idx="614">
                  <c:v>58.25407756048763</c:v>
                </c:pt>
                <c:pt idx="615">
                  <c:v>18.400793930497265</c:v>
                </c:pt>
                <c:pt idx="616">
                  <c:v>48.056857785085164</c:v>
                </c:pt>
                <c:pt idx="617">
                  <c:v>40.488523133127586</c:v>
                </c:pt>
                <c:pt idx="618">
                  <c:v>43.158741617422727</c:v>
                </c:pt>
                <c:pt idx="619">
                  <c:v>35.7224237294107</c:v>
                </c:pt>
                <c:pt idx="620">
                  <c:v>72.150134672927337</c:v>
                </c:pt>
                <c:pt idx="621">
                  <c:v>64.066350195740768</c:v>
                </c:pt>
                <c:pt idx="622">
                  <c:v>48.851638667927432</c:v>
                </c:pt>
                <c:pt idx="623">
                  <c:v>42.823316300487157</c:v>
                </c:pt>
                <c:pt idx="624">
                  <c:v>51.519041113474167</c:v>
                </c:pt>
                <c:pt idx="625">
                  <c:v>45.879828039665682</c:v>
                </c:pt>
                <c:pt idx="626">
                  <c:v>65.82868250912253</c:v>
                </c:pt>
                <c:pt idx="627">
                  <c:v>38.858266815450548</c:v>
                </c:pt>
                <c:pt idx="628">
                  <c:v>53.589059509316606</c:v>
                </c:pt>
                <c:pt idx="629">
                  <c:v>55.905454713705502</c:v>
                </c:pt>
                <c:pt idx="630">
                  <c:v>39.728939779930812</c:v>
                </c:pt>
                <c:pt idx="631">
                  <c:v>31.084277166702801</c:v>
                </c:pt>
                <c:pt idx="632">
                  <c:v>52.727111623017649</c:v>
                </c:pt>
                <c:pt idx="633">
                  <c:v>45.213470547826184</c:v>
                </c:pt>
                <c:pt idx="634">
                  <c:v>48.369398917745627</c:v>
                </c:pt>
                <c:pt idx="635">
                  <c:v>78.083369081682633</c:v>
                </c:pt>
                <c:pt idx="636">
                  <c:v>54.762142197162653</c:v>
                </c:pt>
                <c:pt idx="637">
                  <c:v>56.352536005466632</c:v>
                </c:pt>
                <c:pt idx="638">
                  <c:v>42.711961649060996</c:v>
                </c:pt>
                <c:pt idx="639">
                  <c:v>26.924262840674668</c:v>
                </c:pt>
                <c:pt idx="640">
                  <c:v>45.686547003028714</c:v>
                </c:pt>
                <c:pt idx="641">
                  <c:v>55.631476543682744</c:v>
                </c:pt>
                <c:pt idx="642">
                  <c:v>44.532439106824391</c:v>
                </c:pt>
                <c:pt idx="643">
                  <c:v>51.357510964802714</c:v>
                </c:pt>
                <c:pt idx="644">
                  <c:v>46.489386166151121</c:v>
                </c:pt>
                <c:pt idx="645">
                  <c:v>39.664401997417485</c:v>
                </c:pt>
                <c:pt idx="646">
                  <c:v>51.822401465009634</c:v>
                </c:pt>
                <c:pt idx="647">
                  <c:v>50.863744748449307</c:v>
                </c:pt>
                <c:pt idx="648">
                  <c:v>60.243187047457567</c:v>
                </c:pt>
                <c:pt idx="649">
                  <c:v>56.186422609765785</c:v>
                </c:pt>
                <c:pt idx="650">
                  <c:v>62.007266826890834</c:v>
                </c:pt>
                <c:pt idx="651">
                  <c:v>40.800952886256752</c:v>
                </c:pt>
                <c:pt idx="652">
                  <c:v>60.504469987072106</c:v>
                </c:pt>
                <c:pt idx="653">
                  <c:v>43.926371481071001</c:v>
                </c:pt>
                <c:pt idx="654">
                  <c:v>52.860107429260282</c:v>
                </c:pt>
                <c:pt idx="655">
                  <c:v>32.255035486691206</c:v>
                </c:pt>
                <c:pt idx="656">
                  <c:v>47.430959928275897</c:v>
                </c:pt>
                <c:pt idx="657">
                  <c:v>64.212224594558663</c:v>
                </c:pt>
                <c:pt idx="658">
                  <c:v>42.628440097172515</c:v>
                </c:pt>
                <c:pt idx="659">
                  <c:v>55.534588136458559</c:v>
                </c:pt>
                <c:pt idx="660">
                  <c:v>69.576236578695472</c:v>
                </c:pt>
                <c:pt idx="661">
                  <c:v>42.684606266916255</c:v>
                </c:pt>
                <c:pt idx="662">
                  <c:v>51.18853181210897</c:v>
                </c:pt>
                <c:pt idx="663">
                  <c:v>47.592445276136296</c:v>
                </c:pt>
                <c:pt idx="664">
                  <c:v>70.752300233990397</c:v>
                </c:pt>
                <c:pt idx="665">
                  <c:v>46.370252814825079</c:v>
                </c:pt>
                <c:pt idx="666">
                  <c:v>60.528569877733673</c:v>
                </c:pt>
                <c:pt idx="667">
                  <c:v>27.716704096175206</c:v>
                </c:pt>
                <c:pt idx="668">
                  <c:v>21.821627927065535</c:v>
                </c:pt>
                <c:pt idx="669">
                  <c:v>62.641069093814465</c:v>
                </c:pt>
                <c:pt idx="670">
                  <c:v>64.8090969276452</c:v>
                </c:pt>
                <c:pt idx="671">
                  <c:v>56.079742995672277</c:v>
                </c:pt>
                <c:pt idx="672">
                  <c:v>34.883090366838871</c:v>
                </c:pt>
                <c:pt idx="673">
                  <c:v>46.656972890620956</c:v>
                </c:pt>
                <c:pt idx="674">
                  <c:v>34.198778879890241</c:v>
                </c:pt>
                <c:pt idx="675">
                  <c:v>44.509585866948505</c:v>
                </c:pt>
                <c:pt idx="676">
                  <c:v>62.514259788931902</c:v>
                </c:pt>
                <c:pt idx="677">
                  <c:v>60.492055277482308</c:v>
                </c:pt>
                <c:pt idx="678">
                  <c:v>48.745226522798468</c:v>
                </c:pt>
                <c:pt idx="679">
                  <c:v>46.101317668918043</c:v>
                </c:pt>
                <c:pt idx="680">
                  <c:v>38.312809637769142</c:v>
                </c:pt>
                <c:pt idx="681">
                  <c:v>55.598142074620831</c:v>
                </c:pt>
                <c:pt idx="682">
                  <c:v>44.565796348683968</c:v>
                </c:pt>
                <c:pt idx="683">
                  <c:v>47.726523161203716</c:v>
                </c:pt>
                <c:pt idx="684">
                  <c:v>67.227776030944369</c:v>
                </c:pt>
                <c:pt idx="685">
                  <c:v>40.450783793914006</c:v>
                </c:pt>
                <c:pt idx="686">
                  <c:v>53.275976966477472</c:v>
                </c:pt>
                <c:pt idx="687">
                  <c:v>70.139558701183873</c:v>
                </c:pt>
                <c:pt idx="688">
                  <c:v>61.435960622172907</c:v>
                </c:pt>
                <c:pt idx="689">
                  <c:v>53.19072439522769</c:v>
                </c:pt>
                <c:pt idx="690">
                  <c:v>53.806774828810568</c:v>
                </c:pt>
                <c:pt idx="691">
                  <c:v>63.085030540716303</c:v>
                </c:pt>
                <c:pt idx="692">
                  <c:v>51.681917785386915</c:v>
                </c:pt>
                <c:pt idx="693">
                  <c:v>90.198609171203259</c:v>
                </c:pt>
                <c:pt idx="694">
                  <c:v>61.364457024400679</c:v>
                </c:pt>
                <c:pt idx="695">
                  <c:v>43.634960720117284</c:v>
                </c:pt>
                <c:pt idx="696">
                  <c:v>53.129124282778584</c:v>
                </c:pt>
                <c:pt idx="697">
                  <c:v>49.282589529304346</c:v>
                </c:pt>
                <c:pt idx="698">
                  <c:v>75.302500221858537</c:v>
                </c:pt>
                <c:pt idx="699">
                  <c:v>76.856708888600764</c:v>
                </c:pt>
                <c:pt idx="700">
                  <c:v>46.008793357906349</c:v>
                </c:pt>
                <c:pt idx="701">
                  <c:v>73.642755795984144</c:v>
                </c:pt>
                <c:pt idx="702">
                  <c:v>51.961642897406968</c:v>
                </c:pt>
                <c:pt idx="703">
                  <c:v>59.625148252767431</c:v>
                </c:pt>
                <c:pt idx="704">
                  <c:v>35.827369885689336</c:v>
                </c:pt>
                <c:pt idx="705">
                  <c:v>51.093248888234903</c:v>
                </c:pt>
                <c:pt idx="706">
                  <c:v>51.249800689472856</c:v>
                </c:pt>
                <c:pt idx="707">
                  <c:v>37.714570364685038</c:v>
                </c:pt>
                <c:pt idx="708">
                  <c:v>46.740632642119174</c:v>
                </c:pt>
                <c:pt idx="709">
                  <c:v>53.38473723646846</c:v>
                </c:pt>
                <c:pt idx="710">
                  <c:v>33.495635208564849</c:v>
                </c:pt>
                <c:pt idx="711">
                  <c:v>43.44685047616818</c:v>
                </c:pt>
                <c:pt idx="712">
                  <c:v>54.270691702959709</c:v>
                </c:pt>
                <c:pt idx="713">
                  <c:v>66.770561777582344</c:v>
                </c:pt>
                <c:pt idx="714">
                  <c:v>42.408894486518072</c:v>
                </c:pt>
                <c:pt idx="715">
                  <c:v>55.131387732648456</c:v>
                </c:pt>
                <c:pt idx="716">
                  <c:v>51.304908604385218</c:v>
                </c:pt>
                <c:pt idx="717">
                  <c:v>34.986415868199472</c:v>
                </c:pt>
                <c:pt idx="718">
                  <c:v>12.513138583818403</c:v>
                </c:pt>
                <c:pt idx="719">
                  <c:v>51.763520690763769</c:v>
                </c:pt>
                <c:pt idx="720">
                  <c:v>55.312239592277628</c:v>
                </c:pt>
                <c:pt idx="721">
                  <c:v>55.941216097486254</c:v>
                </c:pt>
                <c:pt idx="722">
                  <c:v>37.342638096273348</c:v>
                </c:pt>
                <c:pt idx="723">
                  <c:v>49.245510705733622</c:v>
                </c:pt>
                <c:pt idx="724">
                  <c:v>56.881764541058381</c:v>
                </c:pt>
                <c:pt idx="725">
                  <c:v>27.208316225594146</c:v>
                </c:pt>
                <c:pt idx="726">
                  <c:v>77.398584734385565</c:v>
                </c:pt>
                <c:pt idx="727">
                  <c:v>24.145625099021508</c:v>
                </c:pt>
                <c:pt idx="728">
                  <c:v>49.872096798420635</c:v>
                </c:pt>
                <c:pt idx="729">
                  <c:v>54.109328285137764</c:v>
                </c:pt>
                <c:pt idx="730">
                  <c:v>57.344903233156472</c:v>
                </c:pt>
                <c:pt idx="731">
                  <c:v>41.241139153874045</c:v>
                </c:pt>
                <c:pt idx="732">
                  <c:v>28.307009964256778</c:v>
                </c:pt>
                <c:pt idx="733">
                  <c:v>46.19762054738743</c:v>
                </c:pt>
                <c:pt idx="734">
                  <c:v>60.747196666004058</c:v>
                </c:pt>
                <c:pt idx="735">
                  <c:v>31.673545614838378</c:v>
                </c:pt>
                <c:pt idx="736">
                  <c:v>42.317929206283011</c:v>
                </c:pt>
                <c:pt idx="737">
                  <c:v>70.634863845928749</c:v>
                </c:pt>
                <c:pt idx="738">
                  <c:v>72.033547702661679</c:v>
                </c:pt>
                <c:pt idx="739">
                  <c:v>92.956656270179209</c:v>
                </c:pt>
                <c:pt idx="740">
                  <c:v>61.419723971033278</c:v>
                </c:pt>
                <c:pt idx="741">
                  <c:v>61.796194628565843</c:v>
                </c:pt>
                <c:pt idx="742">
                  <c:v>66.419505243161112</c:v>
                </c:pt>
                <c:pt idx="743">
                  <c:v>57.392581899080611</c:v>
                </c:pt>
                <c:pt idx="744">
                  <c:v>54.28524914386977</c:v>
                </c:pt>
                <c:pt idx="745">
                  <c:v>65.64693352170292</c:v>
                </c:pt>
                <c:pt idx="746">
                  <c:v>38.521989111716948</c:v>
                </c:pt>
                <c:pt idx="747">
                  <c:v>65.462393504364712</c:v>
                </c:pt>
                <c:pt idx="748">
                  <c:v>35.420867372101107</c:v>
                </c:pt>
                <c:pt idx="749">
                  <c:v>67.241712256861845</c:v>
                </c:pt>
                <c:pt idx="750">
                  <c:v>56.78223256918178</c:v>
                </c:pt>
                <c:pt idx="751">
                  <c:v>61.566574831002974</c:v>
                </c:pt>
                <c:pt idx="752">
                  <c:v>78.482830904180247</c:v>
                </c:pt>
                <c:pt idx="753">
                  <c:v>44.782177803411976</c:v>
                </c:pt>
                <c:pt idx="754">
                  <c:v>62.660172053947811</c:v>
                </c:pt>
                <c:pt idx="755">
                  <c:v>51.156840466312154</c:v>
                </c:pt>
                <c:pt idx="756">
                  <c:v>47.458845551133905</c:v>
                </c:pt>
                <c:pt idx="757">
                  <c:v>34.422255327951007</c:v>
                </c:pt>
                <c:pt idx="758">
                  <c:v>47.319439087399957</c:v>
                </c:pt>
                <c:pt idx="759">
                  <c:v>53.41191089676866</c:v>
                </c:pt>
                <c:pt idx="760">
                  <c:v>41.264187917083319</c:v>
                </c:pt>
                <c:pt idx="761">
                  <c:v>48.877206627169045</c:v>
                </c:pt>
                <c:pt idx="762">
                  <c:v>57.599189999754159</c:v>
                </c:pt>
                <c:pt idx="763">
                  <c:v>67.933911591675113</c:v>
                </c:pt>
                <c:pt idx="764">
                  <c:v>54.001811276178813</c:v>
                </c:pt>
                <c:pt idx="765">
                  <c:v>65.843710115871843</c:v>
                </c:pt>
                <c:pt idx="766">
                  <c:v>67.408778795639108</c:v>
                </c:pt>
                <c:pt idx="767">
                  <c:v>55.210523023688708</c:v>
                </c:pt>
                <c:pt idx="768">
                  <c:v>74.432960607663375</c:v>
                </c:pt>
                <c:pt idx="769">
                  <c:v>56.841768305285591</c:v>
                </c:pt>
                <c:pt idx="770">
                  <c:v>56.06886257967696</c:v>
                </c:pt>
                <c:pt idx="771">
                  <c:v>62.035158139385736</c:v>
                </c:pt>
                <c:pt idx="772">
                  <c:v>55.482651317334458</c:v>
                </c:pt>
                <c:pt idx="773">
                  <c:v>48.189971354192323</c:v>
                </c:pt>
                <c:pt idx="774">
                  <c:v>38.70760716730328</c:v>
                </c:pt>
                <c:pt idx="775">
                  <c:v>54.590190494789994</c:v>
                </c:pt>
                <c:pt idx="776">
                  <c:v>60.523507853389454</c:v>
                </c:pt>
                <c:pt idx="777">
                  <c:v>65.287365353423624</c:v>
                </c:pt>
                <c:pt idx="778">
                  <c:v>70.072742597213903</c:v>
                </c:pt>
                <c:pt idx="779">
                  <c:v>36.031123755287354</c:v>
                </c:pt>
                <c:pt idx="780">
                  <c:v>48.090906490994513</c:v>
                </c:pt>
                <c:pt idx="781">
                  <c:v>36.377552913380114</c:v>
                </c:pt>
                <c:pt idx="782">
                  <c:v>35.799423025110343</c:v>
                </c:pt>
                <c:pt idx="783">
                  <c:v>80.857654347493479</c:v>
                </c:pt>
                <c:pt idx="784">
                  <c:v>53.609779824642423</c:v>
                </c:pt>
                <c:pt idx="785">
                  <c:v>60.851091827539655</c:v>
                </c:pt>
                <c:pt idx="786">
                  <c:v>62.74656285079282</c:v>
                </c:pt>
                <c:pt idx="787">
                  <c:v>67.19952604597286</c:v>
                </c:pt>
                <c:pt idx="788">
                  <c:v>68.220787600903861</c:v>
                </c:pt>
                <c:pt idx="789">
                  <c:v>67.957460422549644</c:v>
                </c:pt>
                <c:pt idx="790">
                  <c:v>67.401849837248392</c:v>
                </c:pt>
                <c:pt idx="791">
                  <c:v>52.400685278122566</c:v>
                </c:pt>
                <c:pt idx="792">
                  <c:v>53.967950200972197</c:v>
                </c:pt>
                <c:pt idx="793">
                  <c:v>48.508504255300714</c:v>
                </c:pt>
                <c:pt idx="794">
                  <c:v>60.008909247263517</c:v>
                </c:pt>
                <c:pt idx="795">
                  <c:v>49.400545850780006</c:v>
                </c:pt>
                <c:pt idx="796">
                  <c:v>63.366871641674891</c:v>
                </c:pt>
                <c:pt idx="797">
                  <c:v>57.156003983723586</c:v>
                </c:pt>
                <c:pt idx="798">
                  <c:v>50.413812286701514</c:v>
                </c:pt>
                <c:pt idx="799">
                  <c:v>67.154221028890916</c:v>
                </c:pt>
                <c:pt idx="800">
                  <c:v>67.85051937488889</c:v>
                </c:pt>
                <c:pt idx="801">
                  <c:v>88.881396460809384</c:v>
                </c:pt>
                <c:pt idx="802">
                  <c:v>58.049910439497545</c:v>
                </c:pt>
                <c:pt idx="803">
                  <c:v>60.804097353956443</c:v>
                </c:pt>
                <c:pt idx="804">
                  <c:v>68.764456721244613</c:v>
                </c:pt>
                <c:pt idx="805">
                  <c:v>67.52887394374423</c:v>
                </c:pt>
                <c:pt idx="806">
                  <c:v>70.47927290366664</c:v>
                </c:pt>
                <c:pt idx="807">
                  <c:v>40.033326021916992</c:v>
                </c:pt>
                <c:pt idx="808">
                  <c:v>63.156241877822787</c:v>
                </c:pt>
                <c:pt idx="809">
                  <c:v>62.34465774418782</c:v>
                </c:pt>
                <c:pt idx="810">
                  <c:v>57.294927209026163</c:v>
                </c:pt>
                <c:pt idx="811">
                  <c:v>60.963332088441014</c:v>
                </c:pt>
                <c:pt idx="812">
                  <c:v>65.556503683266087</c:v>
                </c:pt>
                <c:pt idx="813">
                  <c:v>47.947623449794875</c:v>
                </c:pt>
                <c:pt idx="814">
                  <c:v>48.754890760516815</c:v>
                </c:pt>
                <c:pt idx="815">
                  <c:v>69.127382754487229</c:v>
                </c:pt>
                <c:pt idx="816">
                  <c:v>34.895374298978481</c:v>
                </c:pt>
                <c:pt idx="817">
                  <c:v>62.343820265948821</c:v>
                </c:pt>
                <c:pt idx="818">
                  <c:v>60.006131003334808</c:v>
                </c:pt>
                <c:pt idx="819">
                  <c:v>46.912923232526182</c:v>
                </c:pt>
                <c:pt idx="820">
                  <c:v>52.611177582297664</c:v>
                </c:pt>
                <c:pt idx="821">
                  <c:v>57.947795283033429</c:v>
                </c:pt>
                <c:pt idx="822">
                  <c:v>67.204476059415143</c:v>
                </c:pt>
                <c:pt idx="823">
                  <c:v>50.325015682767017</c:v>
                </c:pt>
                <c:pt idx="824">
                  <c:v>58.789564122316989</c:v>
                </c:pt>
                <c:pt idx="825">
                  <c:v>60.117572290450255</c:v>
                </c:pt>
                <c:pt idx="826">
                  <c:v>53.762297422750862</c:v>
                </c:pt>
                <c:pt idx="827">
                  <c:v>50.540511880405248</c:v>
                </c:pt>
                <c:pt idx="828">
                  <c:v>43.580536204867883</c:v>
                </c:pt>
                <c:pt idx="829">
                  <c:v>64.284018954275226</c:v>
                </c:pt>
                <c:pt idx="830">
                  <c:v>25.66116261891095</c:v>
                </c:pt>
                <c:pt idx="831">
                  <c:v>53.871563772305834</c:v>
                </c:pt>
                <c:pt idx="832">
                  <c:v>47.03745181958562</c:v>
                </c:pt>
                <c:pt idx="833">
                  <c:v>58.129337684639744</c:v>
                </c:pt>
                <c:pt idx="834">
                  <c:v>72.979232552514787</c:v>
                </c:pt>
                <c:pt idx="835">
                  <c:v>60.256191397984125</c:v>
                </c:pt>
                <c:pt idx="836">
                  <c:v>87.870793877715855</c:v>
                </c:pt>
                <c:pt idx="837">
                  <c:v>49.239986374172886</c:v>
                </c:pt>
                <c:pt idx="838">
                  <c:v>76.64841788924511</c:v>
                </c:pt>
                <c:pt idx="839">
                  <c:v>51.728408626851753</c:v>
                </c:pt>
                <c:pt idx="840">
                  <c:v>72.08850760003989</c:v>
                </c:pt>
                <c:pt idx="841">
                  <c:v>78.876234752260018</c:v>
                </c:pt>
                <c:pt idx="842">
                  <c:v>60.822849916283758</c:v>
                </c:pt>
                <c:pt idx="843">
                  <c:v>69.18704738610559</c:v>
                </c:pt>
                <c:pt idx="844">
                  <c:v>67.787495886650504</c:v>
                </c:pt>
                <c:pt idx="845">
                  <c:v>55.717544431182986</c:v>
                </c:pt>
                <c:pt idx="846">
                  <c:v>75.792850583435879</c:v>
                </c:pt>
                <c:pt idx="847">
                  <c:v>50.380599960213118</c:v>
                </c:pt>
                <c:pt idx="848">
                  <c:v>79.120941144586538</c:v>
                </c:pt>
                <c:pt idx="849">
                  <c:v>61.380121182921009</c:v>
                </c:pt>
                <c:pt idx="850">
                  <c:v>73.014286943620817</c:v>
                </c:pt>
                <c:pt idx="851">
                  <c:v>61.432929626500361</c:v>
                </c:pt>
                <c:pt idx="852">
                  <c:v>65.229927587536181</c:v>
                </c:pt>
                <c:pt idx="853">
                  <c:v>64.918299471452102</c:v>
                </c:pt>
                <c:pt idx="854">
                  <c:v>54.470138403268251</c:v>
                </c:pt>
                <c:pt idx="855">
                  <c:v>64.871003562692152</c:v>
                </c:pt>
                <c:pt idx="856">
                  <c:v>67.963356141997011</c:v>
                </c:pt>
                <c:pt idx="857">
                  <c:v>56.732877514364297</c:v>
                </c:pt>
                <c:pt idx="858">
                  <c:v>43.429850108422585</c:v>
                </c:pt>
                <c:pt idx="859">
                  <c:v>84.349111844219223</c:v>
                </c:pt>
                <c:pt idx="860">
                  <c:v>57.079285937742554</c:v>
                </c:pt>
                <c:pt idx="861">
                  <c:v>78.660197080790397</c:v>
                </c:pt>
                <c:pt idx="862">
                  <c:v>69.546868411161412</c:v>
                </c:pt>
                <c:pt idx="863">
                  <c:v>78.007808784566947</c:v>
                </c:pt>
                <c:pt idx="864">
                  <c:v>48.766919250732492</c:v>
                </c:pt>
                <c:pt idx="865">
                  <c:v>42.535616316209627</c:v>
                </c:pt>
                <c:pt idx="866">
                  <c:v>49.002306838914762</c:v>
                </c:pt>
                <c:pt idx="867">
                  <c:v>43.115721805892882</c:v>
                </c:pt>
                <c:pt idx="868">
                  <c:v>61.262620844601415</c:v>
                </c:pt>
                <c:pt idx="869">
                  <c:v>60.149112024841322</c:v>
                </c:pt>
                <c:pt idx="870">
                  <c:v>70.77814560929022</c:v>
                </c:pt>
                <c:pt idx="871">
                  <c:v>84.046664952643937</c:v>
                </c:pt>
                <c:pt idx="872">
                  <c:v>70.964066688023351</c:v>
                </c:pt>
                <c:pt idx="873">
                  <c:v>74.800785238274287</c:v>
                </c:pt>
                <c:pt idx="874">
                  <c:v>71.159772703967775</c:v>
                </c:pt>
                <c:pt idx="875">
                  <c:v>48.488572741256057</c:v>
                </c:pt>
                <c:pt idx="876">
                  <c:v>56.320563333843189</c:v>
                </c:pt>
                <c:pt idx="877">
                  <c:v>51.271343122591219</c:v>
                </c:pt>
                <c:pt idx="878">
                  <c:v>45.309906157822752</c:v>
                </c:pt>
                <c:pt idx="879">
                  <c:v>67.41330773203164</c:v>
                </c:pt>
                <c:pt idx="880">
                  <c:v>52.121831972216427</c:v>
                </c:pt>
                <c:pt idx="881">
                  <c:v>63.533010688868401</c:v>
                </c:pt>
                <c:pt idx="882">
                  <c:v>70.9811355787986</c:v>
                </c:pt>
                <c:pt idx="883">
                  <c:v>67.037658215888683</c:v>
                </c:pt>
                <c:pt idx="884">
                  <c:v>84.170131710413557</c:v>
                </c:pt>
                <c:pt idx="885">
                  <c:v>78.980955086216994</c:v>
                </c:pt>
                <c:pt idx="886">
                  <c:v>49.278801474315131</c:v>
                </c:pt>
                <c:pt idx="887">
                  <c:v>83.565768087196858</c:v>
                </c:pt>
                <c:pt idx="888">
                  <c:v>52.115228887477684</c:v>
                </c:pt>
                <c:pt idx="889">
                  <c:v>71.680495401056788</c:v>
                </c:pt>
                <c:pt idx="890">
                  <c:v>65.840035048089206</c:v>
                </c:pt>
                <c:pt idx="891">
                  <c:v>50.920852465565289</c:v>
                </c:pt>
                <c:pt idx="892">
                  <c:v>69.773178553173892</c:v>
                </c:pt>
                <c:pt idx="893">
                  <c:v>68.070063018760251</c:v>
                </c:pt>
                <c:pt idx="894">
                  <c:v>54.85943747386159</c:v>
                </c:pt>
                <c:pt idx="895">
                  <c:v>66.253652785959915</c:v>
                </c:pt>
                <c:pt idx="896">
                  <c:v>68.867477332196657</c:v>
                </c:pt>
                <c:pt idx="897">
                  <c:v>55.635931785887479</c:v>
                </c:pt>
                <c:pt idx="898">
                  <c:v>69.529941010034435</c:v>
                </c:pt>
                <c:pt idx="899">
                  <c:v>88.090521482695863</c:v>
                </c:pt>
                <c:pt idx="900">
                  <c:v>62.188122932553561</c:v>
                </c:pt>
                <c:pt idx="901">
                  <c:v>61.476904412405148</c:v>
                </c:pt>
                <c:pt idx="902">
                  <c:v>56.03917205243355</c:v>
                </c:pt>
                <c:pt idx="903">
                  <c:v>32.18488474997028</c:v>
                </c:pt>
                <c:pt idx="904">
                  <c:v>30.527127619077817</c:v>
                </c:pt>
                <c:pt idx="905">
                  <c:v>65.818698146016771</c:v>
                </c:pt>
                <c:pt idx="906">
                  <c:v>88.308557437647693</c:v>
                </c:pt>
                <c:pt idx="907">
                  <c:v>64.159673583905118</c:v>
                </c:pt>
                <c:pt idx="908">
                  <c:v>85.032709014713859</c:v>
                </c:pt>
                <c:pt idx="909">
                  <c:v>76.260089665188374</c:v>
                </c:pt>
                <c:pt idx="910">
                  <c:v>57.326599126373338</c:v>
                </c:pt>
                <c:pt idx="911">
                  <c:v>67.290117926919862</c:v>
                </c:pt>
                <c:pt idx="912">
                  <c:v>58.678980543379048</c:v>
                </c:pt>
                <c:pt idx="913">
                  <c:v>62.106294255843707</c:v>
                </c:pt>
                <c:pt idx="914">
                  <c:v>67.062835350687138</c:v>
                </c:pt>
                <c:pt idx="915">
                  <c:v>52.166301604553198</c:v>
                </c:pt>
                <c:pt idx="916">
                  <c:v>83.109273085951131</c:v>
                </c:pt>
                <c:pt idx="917">
                  <c:v>67.701142008115937</c:v>
                </c:pt>
                <c:pt idx="918">
                  <c:v>66.690052632108561</c:v>
                </c:pt>
                <c:pt idx="919">
                  <c:v>64.402276895729585</c:v>
                </c:pt>
                <c:pt idx="920">
                  <c:v>75.112973403045956</c:v>
                </c:pt>
                <c:pt idx="921">
                  <c:v>70.858329702469163</c:v>
                </c:pt>
                <c:pt idx="922">
                  <c:v>56.739333977314118</c:v>
                </c:pt>
                <c:pt idx="923">
                  <c:v>72.840511742543356</c:v>
                </c:pt>
                <c:pt idx="924">
                  <c:v>63.23480839200672</c:v>
                </c:pt>
                <c:pt idx="925">
                  <c:v>88.182457054153133</c:v>
                </c:pt>
                <c:pt idx="926">
                  <c:v>67.58084056787655</c:v>
                </c:pt>
                <c:pt idx="927">
                  <c:v>84.641621954370592</c:v>
                </c:pt>
                <c:pt idx="928">
                  <c:v>77.921870510257321</c:v>
                </c:pt>
                <c:pt idx="929">
                  <c:v>61.835528424210857</c:v>
                </c:pt>
                <c:pt idx="930">
                  <c:v>63.923512338154744</c:v>
                </c:pt>
                <c:pt idx="931">
                  <c:v>64.773636133402604</c:v>
                </c:pt>
                <c:pt idx="932">
                  <c:v>56.897876109911252</c:v>
                </c:pt>
                <c:pt idx="933">
                  <c:v>79.118959722596287</c:v>
                </c:pt>
                <c:pt idx="934">
                  <c:v>87.444663752085319</c:v>
                </c:pt>
                <c:pt idx="935">
                  <c:v>77.472793628069482</c:v>
                </c:pt>
                <c:pt idx="936">
                  <c:v>80.195380766714393</c:v>
                </c:pt>
                <c:pt idx="937">
                  <c:v>72.380598149400484</c:v>
                </c:pt>
                <c:pt idx="938">
                  <c:v>71.115420976545863</c:v>
                </c:pt>
                <c:pt idx="939">
                  <c:v>59.34863593849925</c:v>
                </c:pt>
                <c:pt idx="940">
                  <c:v>75.080344755416093</c:v>
                </c:pt>
                <c:pt idx="941">
                  <c:v>69.534313257586803</c:v>
                </c:pt>
                <c:pt idx="942">
                  <c:v>82.21444803178089</c:v>
                </c:pt>
                <c:pt idx="943">
                  <c:v>61.092388541868466</c:v>
                </c:pt>
                <c:pt idx="944">
                  <c:v>88.214121346697056</c:v>
                </c:pt>
                <c:pt idx="945">
                  <c:v>54.749710256689099</c:v>
                </c:pt>
                <c:pt idx="946">
                  <c:v>71.266071402585908</c:v>
                </c:pt>
                <c:pt idx="947">
                  <c:v>62.290257481259054</c:v>
                </c:pt>
                <c:pt idx="948">
                  <c:v>45.258889731515993</c:v>
                </c:pt>
                <c:pt idx="949">
                  <c:v>72.287005880104559</c:v>
                </c:pt>
                <c:pt idx="950">
                  <c:v>71.744339439390643</c:v>
                </c:pt>
                <c:pt idx="951">
                  <c:v>67.916281022718451</c:v>
                </c:pt>
                <c:pt idx="952">
                  <c:v>75.598830900336992</c:v>
                </c:pt>
                <c:pt idx="953">
                  <c:v>84.459079105578567</c:v>
                </c:pt>
                <c:pt idx="954">
                  <c:v>93.922769383714495</c:v>
                </c:pt>
                <c:pt idx="955">
                  <c:v>79.445362975472619</c:v>
                </c:pt>
                <c:pt idx="956">
                  <c:v>71.651372608861976</c:v>
                </c:pt>
                <c:pt idx="957">
                  <c:v>62.169729162600987</c:v>
                </c:pt>
                <c:pt idx="958">
                  <c:v>65.199947154105615</c:v>
                </c:pt>
                <c:pt idx="959">
                  <c:v>78.175152089592657</c:v>
                </c:pt>
                <c:pt idx="960">
                  <c:v>71.886955293545768</c:v>
                </c:pt>
                <c:pt idx="961">
                  <c:v>50.847545241606227</c:v>
                </c:pt>
                <c:pt idx="962">
                  <c:v>75.756714123549088</c:v>
                </c:pt>
                <c:pt idx="963">
                  <c:v>77.351474903513989</c:v>
                </c:pt>
                <c:pt idx="964">
                  <c:v>70.228443466836652</c:v>
                </c:pt>
                <c:pt idx="965">
                  <c:v>84.829630141893958</c:v>
                </c:pt>
                <c:pt idx="966">
                  <c:v>65.731184154727487</c:v>
                </c:pt>
                <c:pt idx="967">
                  <c:v>69.83439533773381</c:v>
                </c:pt>
                <c:pt idx="968">
                  <c:v>76.068758898452458</c:v>
                </c:pt>
                <c:pt idx="969">
                  <c:v>90.630843692623102</c:v>
                </c:pt>
                <c:pt idx="970">
                  <c:v>51.760211921241734</c:v>
                </c:pt>
                <c:pt idx="971">
                  <c:v>67.626145342227673</c:v>
                </c:pt>
                <c:pt idx="972">
                  <c:v>68.842192783127416</c:v>
                </c:pt>
                <c:pt idx="973">
                  <c:v>63.090472606122468</c:v>
                </c:pt>
                <c:pt idx="974">
                  <c:v>65.510169733943883</c:v>
                </c:pt>
                <c:pt idx="975">
                  <c:v>87.122519512699498</c:v>
                </c:pt>
                <c:pt idx="976">
                  <c:v>82.494413925064535</c:v>
                </c:pt>
                <c:pt idx="977">
                  <c:v>87.938504184525655</c:v>
                </c:pt>
                <c:pt idx="978">
                  <c:v>69.194005331724426</c:v>
                </c:pt>
                <c:pt idx="979">
                  <c:v>97.537964326146422</c:v>
                </c:pt>
                <c:pt idx="980">
                  <c:v>43.393198336019978</c:v>
                </c:pt>
                <c:pt idx="981">
                  <c:v>73.553053517900935</c:v>
                </c:pt>
                <c:pt idx="982">
                  <c:v>70.874049877899495</c:v>
                </c:pt>
                <c:pt idx="983">
                  <c:v>81.827107715812701</c:v>
                </c:pt>
                <c:pt idx="984">
                  <c:v>66.942789285010591</c:v>
                </c:pt>
                <c:pt idx="985">
                  <c:v>84.876859773311139</c:v>
                </c:pt>
                <c:pt idx="986">
                  <c:v>32.789383772544269</c:v>
                </c:pt>
                <c:pt idx="987">
                  <c:v>53.130295340143093</c:v>
                </c:pt>
                <c:pt idx="988">
                  <c:v>65.184690808844735</c:v>
                </c:pt>
                <c:pt idx="989">
                  <c:v>60.381227970777459</c:v>
                </c:pt>
                <c:pt idx="990">
                  <c:v>65.007893802562592</c:v>
                </c:pt>
                <c:pt idx="991">
                  <c:v>78.708980766042018</c:v>
                </c:pt>
                <c:pt idx="992">
                  <c:v>99.362229626003057</c:v>
                </c:pt>
                <c:pt idx="993">
                  <c:v>59.242194765469591</c:v>
                </c:pt>
                <c:pt idx="994">
                  <c:v>73.860451421054051</c:v>
                </c:pt>
                <c:pt idx="995">
                  <c:v>85.469734321325177</c:v>
                </c:pt>
                <c:pt idx="996">
                  <c:v>66.45141432279128</c:v>
                </c:pt>
                <c:pt idx="997">
                  <c:v>77.233280582775507</c:v>
                </c:pt>
                <c:pt idx="998">
                  <c:v>67.62455990607971</c:v>
                </c:pt>
                <c:pt idx="999">
                  <c:v>93.7834615425583</c:v>
                </c:pt>
                <c:pt idx="1000">
                  <c:v>78.585663943388312</c:v>
                </c:pt>
                <c:pt idx="1001">
                  <c:v>95.026538838922363</c:v>
                </c:pt>
                <c:pt idx="1002">
                  <c:v>70.48705889341214</c:v>
                </c:pt>
                <c:pt idx="1003">
                  <c:v>75.433356676677903</c:v>
                </c:pt>
                <c:pt idx="1004">
                  <c:v>76.291259655159607</c:v>
                </c:pt>
                <c:pt idx="1005">
                  <c:v>77.136491114019933</c:v>
                </c:pt>
                <c:pt idx="1006">
                  <c:v>87.054343020048933</c:v>
                </c:pt>
                <c:pt idx="1007">
                  <c:v>66.798711630663476</c:v>
                </c:pt>
                <c:pt idx="1008">
                  <c:v>85.965682994139499</c:v>
                </c:pt>
                <c:pt idx="1009">
                  <c:v>68.828169648928352</c:v>
                </c:pt>
                <c:pt idx="1010">
                  <c:v>68.777373444510687</c:v>
                </c:pt>
                <c:pt idx="1011">
                  <c:v>65.862974781857275</c:v>
                </c:pt>
                <c:pt idx="1012">
                  <c:v>59.43545468021113</c:v>
                </c:pt>
                <c:pt idx="1013">
                  <c:v>82.372782434446222</c:v>
                </c:pt>
                <c:pt idx="1014">
                  <c:v>70.455524824135168</c:v>
                </c:pt>
                <c:pt idx="1015">
                  <c:v>65.101374805770234</c:v>
                </c:pt>
                <c:pt idx="1016">
                  <c:v>83.820281872334931</c:v>
                </c:pt>
                <c:pt idx="1017">
                  <c:v>80.944369996786406</c:v>
                </c:pt>
                <c:pt idx="1018">
                  <c:v>69.837118470973721</c:v>
                </c:pt>
                <c:pt idx="1019">
                  <c:v>65.372991636238766</c:v>
                </c:pt>
                <c:pt idx="1020">
                  <c:v>81.931520406709325</c:v>
                </c:pt>
                <c:pt idx="1021">
                  <c:v>70.690358465040475</c:v>
                </c:pt>
                <c:pt idx="1022">
                  <c:v>77.171547129630198</c:v>
                </c:pt>
                <c:pt idx="1023">
                  <c:v>73.688629097097717</c:v>
                </c:pt>
                <c:pt idx="1024">
                  <c:v>73.009174468518765</c:v>
                </c:pt>
                <c:pt idx="1025">
                  <c:v>71.912556006015308</c:v>
                </c:pt>
                <c:pt idx="1026">
                  <c:v>76.182583079338883</c:v>
                </c:pt>
                <c:pt idx="1027">
                  <c:v>68.283211808244587</c:v>
                </c:pt>
                <c:pt idx="1028">
                  <c:v>52.156006377470561</c:v>
                </c:pt>
                <c:pt idx="1029">
                  <c:v>76.293922955836265</c:v>
                </c:pt>
                <c:pt idx="1030">
                  <c:v>64.412805096859444</c:v>
                </c:pt>
                <c:pt idx="1031">
                  <c:v>83.934809543228923</c:v>
                </c:pt>
                <c:pt idx="1032">
                  <c:v>91.511668158523193</c:v>
                </c:pt>
                <c:pt idx="1033">
                  <c:v>73.173161195734082</c:v>
                </c:pt>
                <c:pt idx="1034">
                  <c:v>77.791412140623564</c:v>
                </c:pt>
                <c:pt idx="1035">
                  <c:v>74.561964409708494</c:v>
                </c:pt>
                <c:pt idx="1036">
                  <c:v>72.321684879187515</c:v>
                </c:pt>
                <c:pt idx="1037">
                  <c:v>74.087299104200895</c:v>
                </c:pt>
                <c:pt idx="1038">
                  <c:v>84.793076278377853</c:v>
                </c:pt>
                <c:pt idx="1039">
                  <c:v>77.906994128227154</c:v>
                </c:pt>
                <c:pt idx="1040">
                  <c:v>86.224381104342569</c:v>
                </c:pt>
                <c:pt idx="1041">
                  <c:v>76.907043974839269</c:v>
                </c:pt>
                <c:pt idx="1042">
                  <c:v>89.14001094792593</c:v>
                </c:pt>
                <c:pt idx="1043">
                  <c:v>73.839405847275913</c:v>
                </c:pt>
                <c:pt idx="1044">
                  <c:v>92.565308530160195</c:v>
                </c:pt>
                <c:pt idx="1045">
                  <c:v>84.281753414953911</c:v>
                </c:pt>
                <c:pt idx="1046">
                  <c:v>73.539937253141403</c:v>
                </c:pt>
                <c:pt idx="1047">
                  <c:v>79.598436653016506</c:v>
                </c:pt>
                <c:pt idx="1048">
                  <c:v>65.509094451960124</c:v>
                </c:pt>
                <c:pt idx="1049">
                  <c:v>69.929299903215764</c:v>
                </c:pt>
                <c:pt idx="1050">
                  <c:v>76.297779076451221</c:v>
                </c:pt>
                <c:pt idx="1051">
                  <c:v>74.219922305999035</c:v>
                </c:pt>
                <c:pt idx="1052">
                  <c:v>94.68314819921747</c:v>
                </c:pt>
                <c:pt idx="1053">
                  <c:v>83.581571104140806</c:v>
                </c:pt>
                <c:pt idx="1054">
                  <c:v>62.93488258001144</c:v>
                </c:pt>
                <c:pt idx="1055">
                  <c:v>79.272293760817618</c:v>
                </c:pt>
                <c:pt idx="1056">
                  <c:v>68.454982582762057</c:v>
                </c:pt>
                <c:pt idx="1057">
                  <c:v>75.491181589788795</c:v>
                </c:pt>
                <c:pt idx="1058">
                  <c:v>91.297780086676767</c:v>
                </c:pt>
                <c:pt idx="1059">
                  <c:v>90.647319034669806</c:v>
                </c:pt>
                <c:pt idx="1060">
                  <c:v>77.764796984431896</c:v>
                </c:pt>
                <c:pt idx="1061">
                  <c:v>96.843900747297766</c:v>
                </c:pt>
                <c:pt idx="1062">
                  <c:v>75.244995038420399</c:v>
                </c:pt>
                <c:pt idx="1063">
                  <c:v>87.278503772140866</c:v>
                </c:pt>
                <c:pt idx="1064">
                  <c:v>91.347577189731581</c:v>
                </c:pt>
                <c:pt idx="1065">
                  <c:v>71.169979337165785</c:v>
                </c:pt>
                <c:pt idx="1066">
                  <c:v>72.328072109761735</c:v>
                </c:pt>
                <c:pt idx="1067">
                  <c:v>71.900802376132063</c:v>
                </c:pt>
                <c:pt idx="1068">
                  <c:v>82.512926568726769</c:v>
                </c:pt>
                <c:pt idx="1069">
                  <c:v>76.926000417940443</c:v>
                </c:pt>
                <c:pt idx="1070">
                  <c:v>72.510279892849709</c:v>
                </c:pt>
                <c:pt idx="1071">
                  <c:v>101.36731021902101</c:v>
                </c:pt>
                <c:pt idx="1072">
                  <c:v>74.094711563251948</c:v>
                </c:pt>
                <c:pt idx="1073">
                  <c:v>74.930556440051831</c:v>
                </c:pt>
                <c:pt idx="1074">
                  <c:v>64.583756255012204</c:v>
                </c:pt>
                <c:pt idx="1075">
                  <c:v>71.387358646603928</c:v>
                </c:pt>
                <c:pt idx="1076">
                  <c:v>67.44292354538058</c:v>
                </c:pt>
                <c:pt idx="1077">
                  <c:v>85.058862818969715</c:v>
                </c:pt>
                <c:pt idx="1078">
                  <c:v>100.42703211398644</c:v>
                </c:pt>
                <c:pt idx="1079">
                  <c:v>90.899892088926677</c:v>
                </c:pt>
                <c:pt idx="1080">
                  <c:v>89.779629289739717</c:v>
                </c:pt>
                <c:pt idx="1081">
                  <c:v>101.60794703857805</c:v>
                </c:pt>
                <c:pt idx="1082">
                  <c:v>80.817792046873649</c:v>
                </c:pt>
                <c:pt idx="1083">
                  <c:v>60.720097100746706</c:v>
                </c:pt>
                <c:pt idx="1084">
                  <c:v>84.370205239663036</c:v>
                </c:pt>
                <c:pt idx="1085">
                  <c:v>78.003249921327821</c:v>
                </c:pt>
                <c:pt idx="1086">
                  <c:v>86.195711800114339</c:v>
                </c:pt>
                <c:pt idx="1087">
                  <c:v>73.363210772506406</c:v>
                </c:pt>
                <c:pt idx="1088">
                  <c:v>72.751163193723443</c:v>
                </c:pt>
                <c:pt idx="1089">
                  <c:v>66.662289891320199</c:v>
                </c:pt>
                <c:pt idx="1090">
                  <c:v>71.178302760857818</c:v>
                </c:pt>
                <c:pt idx="1091">
                  <c:v>90.350555895185479</c:v>
                </c:pt>
                <c:pt idx="1092">
                  <c:v>82.274627555858302</c:v>
                </c:pt>
                <c:pt idx="1093">
                  <c:v>79.017401092649976</c:v>
                </c:pt>
                <c:pt idx="1094">
                  <c:v>51.361169265006481</c:v>
                </c:pt>
                <c:pt idx="1095">
                  <c:v>91.522368540447815</c:v>
                </c:pt>
                <c:pt idx="1096">
                  <c:v>49.28288733236775</c:v>
                </c:pt>
                <c:pt idx="1097">
                  <c:v>60.811342067315067</c:v>
                </c:pt>
                <c:pt idx="1098">
                  <c:v>71.794695318288632</c:v>
                </c:pt>
                <c:pt idx="1099">
                  <c:v>71.032570502351447</c:v>
                </c:pt>
                <c:pt idx="1100">
                  <c:v>57.660513497615575</c:v>
                </c:pt>
                <c:pt idx="1101">
                  <c:v>90.012039614160642</c:v>
                </c:pt>
                <c:pt idx="1102">
                  <c:v>72.657196923421338</c:v>
                </c:pt>
                <c:pt idx="1103">
                  <c:v>76.622985187457232</c:v>
                </c:pt>
                <c:pt idx="1104">
                  <c:v>74.429905599125121</c:v>
                </c:pt>
                <c:pt idx="1105">
                  <c:v>71.417146804298881</c:v>
                </c:pt>
                <c:pt idx="1106">
                  <c:v>79.455375699265218</c:v>
                </c:pt>
                <c:pt idx="1107">
                  <c:v>59.757756369253308</c:v>
                </c:pt>
                <c:pt idx="1108">
                  <c:v>89.987050505993111</c:v>
                </c:pt>
                <c:pt idx="1109">
                  <c:v>63.748186223972084</c:v>
                </c:pt>
                <c:pt idx="1110">
                  <c:v>76.45165807738698</c:v>
                </c:pt>
                <c:pt idx="1111">
                  <c:v>61.17721539792425</c:v>
                </c:pt>
                <c:pt idx="1112">
                  <c:v>76.358534746045891</c:v>
                </c:pt>
                <c:pt idx="1113">
                  <c:v>68.663676215909106</c:v>
                </c:pt>
                <c:pt idx="1114">
                  <c:v>42.217266074333637</c:v>
                </c:pt>
                <c:pt idx="1115">
                  <c:v>99.516253234746472</c:v>
                </c:pt>
                <c:pt idx="1116">
                  <c:v>79.989866742478483</c:v>
                </c:pt>
                <c:pt idx="1117">
                  <c:v>94.47784733739293</c:v>
                </c:pt>
                <c:pt idx="1118">
                  <c:v>88.814748143914102</c:v>
                </c:pt>
                <c:pt idx="1119">
                  <c:v>54.500648915860403</c:v>
                </c:pt>
                <c:pt idx="1120">
                  <c:v>78.820496484023224</c:v>
                </c:pt>
                <c:pt idx="1121">
                  <c:v>75.663964387658254</c:v>
                </c:pt>
                <c:pt idx="1122">
                  <c:v>72.213529269871813</c:v>
                </c:pt>
                <c:pt idx="1123">
                  <c:v>113.07200899760684</c:v>
                </c:pt>
                <c:pt idx="1124">
                  <c:v>90.724476682193597</c:v>
                </c:pt>
                <c:pt idx="1125">
                  <c:v>66.700174123653412</c:v>
                </c:pt>
                <c:pt idx="1126">
                  <c:v>89.202246269730594</c:v>
                </c:pt>
                <c:pt idx="1127">
                  <c:v>88.701883672300781</c:v>
                </c:pt>
                <c:pt idx="1128">
                  <c:v>86.278919201324825</c:v>
                </c:pt>
                <c:pt idx="1129">
                  <c:v>90.105764235254753</c:v>
                </c:pt>
                <c:pt idx="1130">
                  <c:v>104.96352462016057</c:v>
                </c:pt>
                <c:pt idx="1131">
                  <c:v>76.645136055676659</c:v>
                </c:pt>
                <c:pt idx="1132">
                  <c:v>76.188719228633943</c:v>
                </c:pt>
                <c:pt idx="1133">
                  <c:v>62.701094484836673</c:v>
                </c:pt>
                <c:pt idx="1134">
                  <c:v>87.858500749191791</c:v>
                </c:pt>
                <c:pt idx="1135">
                  <c:v>74.40341712952403</c:v>
                </c:pt>
                <c:pt idx="1136">
                  <c:v>84.254575368071585</c:v>
                </c:pt>
                <c:pt idx="1137">
                  <c:v>73.482746518974182</c:v>
                </c:pt>
                <c:pt idx="1138">
                  <c:v>90.904278779993021</c:v>
                </c:pt>
                <c:pt idx="1139">
                  <c:v>74.144793196516474</c:v>
                </c:pt>
                <c:pt idx="1140">
                  <c:v>94.281679724130214</c:v>
                </c:pt>
                <c:pt idx="1141">
                  <c:v>77.748640276788308</c:v>
                </c:pt>
                <c:pt idx="1142">
                  <c:v>1269.8635432581145</c:v>
                </c:pt>
                <c:pt idx="1143">
                  <c:v>84.095557530380731</c:v>
                </c:pt>
                <c:pt idx="1144">
                  <c:v>93.851501085259343</c:v>
                </c:pt>
                <c:pt idx="1145">
                  <c:v>78.237747386615482</c:v>
                </c:pt>
                <c:pt idx="1146">
                  <c:v>89.464350302101437</c:v>
                </c:pt>
                <c:pt idx="1147">
                  <c:v>73.912389634986738</c:v>
                </c:pt>
                <c:pt idx="1148">
                  <c:v>80.734200805681851</c:v>
                </c:pt>
                <c:pt idx="1149">
                  <c:v>80.513379630347799</c:v>
                </c:pt>
                <c:pt idx="1150">
                  <c:v>73.834318941467757</c:v>
                </c:pt>
                <c:pt idx="1151">
                  <c:v>86.972547732589874</c:v>
                </c:pt>
                <c:pt idx="1152">
                  <c:v>75.379741529718061</c:v>
                </c:pt>
                <c:pt idx="1153">
                  <c:v>108.82597545623955</c:v>
                </c:pt>
                <c:pt idx="1154">
                  <c:v>56.659849268719881</c:v>
                </c:pt>
                <c:pt idx="1155">
                  <c:v>86.243470150723439</c:v>
                </c:pt>
                <c:pt idx="1156">
                  <c:v>81.069649610388154</c:v>
                </c:pt>
                <c:pt idx="1157">
                  <c:v>79.830859019298089</c:v>
                </c:pt>
                <c:pt idx="1158">
                  <c:v>84.816141709268024</c:v>
                </c:pt>
                <c:pt idx="1159">
                  <c:v>63.556169390293945</c:v>
                </c:pt>
                <c:pt idx="1160">
                  <c:v>85.677667293616793</c:v>
                </c:pt>
                <c:pt idx="1161">
                  <c:v>90.000285312385287</c:v>
                </c:pt>
                <c:pt idx="1162">
                  <c:v>105.69610647031223</c:v>
                </c:pt>
                <c:pt idx="1163">
                  <c:v>70.000985852536488</c:v>
                </c:pt>
                <c:pt idx="1164">
                  <c:v>80.847901713792439</c:v>
                </c:pt>
                <c:pt idx="1165">
                  <c:v>76.073689332937931</c:v>
                </c:pt>
                <c:pt idx="1166">
                  <c:v>98.568849658553091</c:v>
                </c:pt>
                <c:pt idx="1167">
                  <c:v>94.071013486167416</c:v>
                </c:pt>
                <c:pt idx="1168">
                  <c:v>90.024737668736478</c:v>
                </c:pt>
                <c:pt idx="1169">
                  <c:v>79.109924064108014</c:v>
                </c:pt>
                <c:pt idx="1170">
                  <c:v>63.865228207467318</c:v>
                </c:pt>
                <c:pt idx="1171">
                  <c:v>78.035648547167028</c:v>
                </c:pt>
                <c:pt idx="1172">
                  <c:v>74.784960478667372</c:v>
                </c:pt>
                <c:pt idx="1173">
                  <c:v>84.292477064786056</c:v>
                </c:pt>
                <c:pt idx="1174">
                  <c:v>60.319220676240448</c:v>
                </c:pt>
                <c:pt idx="1175">
                  <c:v>95.253163160991562</c:v>
                </c:pt>
                <c:pt idx="1176">
                  <c:v>74.202941921374915</c:v>
                </c:pt>
                <c:pt idx="1177">
                  <c:v>93.547194504477531</c:v>
                </c:pt>
                <c:pt idx="1178">
                  <c:v>90.055380771433377</c:v>
                </c:pt>
                <c:pt idx="1179">
                  <c:v>77.487653959964049</c:v>
                </c:pt>
                <c:pt idx="1180">
                  <c:v>96.177091801394951</c:v>
                </c:pt>
                <c:pt idx="1181">
                  <c:v>79.713392614727724</c:v>
                </c:pt>
                <c:pt idx="1182">
                  <c:v>84.682668226581285</c:v>
                </c:pt>
                <c:pt idx="1183">
                  <c:v>97.626544930033347</c:v>
                </c:pt>
                <c:pt idx="1184">
                  <c:v>86.19609498452526</c:v>
                </c:pt>
                <c:pt idx="1185">
                  <c:v>90.589630281843881</c:v>
                </c:pt>
                <c:pt idx="1186">
                  <c:v>86.648717994365683</c:v>
                </c:pt>
                <c:pt idx="1187">
                  <c:v>83.078624150648352</c:v>
                </c:pt>
                <c:pt idx="1188">
                  <c:v>85.866705129747629</c:v>
                </c:pt>
                <c:pt idx="1189">
                  <c:v>87.311666188362423</c:v>
                </c:pt>
                <c:pt idx="1190">
                  <c:v>71.796159260461479</c:v>
                </c:pt>
                <c:pt idx="1191">
                  <c:v>84.728574344232555</c:v>
                </c:pt>
                <c:pt idx="1192">
                  <c:v>85.214791464492663</c:v>
                </c:pt>
                <c:pt idx="1193">
                  <c:v>91.904427459856009</c:v>
                </c:pt>
                <c:pt idx="1194">
                  <c:v>86.795454215765588</c:v>
                </c:pt>
                <c:pt idx="1195">
                  <c:v>83.722535283573521</c:v>
                </c:pt>
                <c:pt idx="1196">
                  <c:v>68.979174835740594</c:v>
                </c:pt>
                <c:pt idx="1197">
                  <c:v>94.027527616195016</c:v>
                </c:pt>
                <c:pt idx="1198">
                  <c:v>79.896808194452149</c:v>
                </c:pt>
                <c:pt idx="1199">
                  <c:v>94.767304415388608</c:v>
                </c:pt>
              </c:numCache>
            </c:numRef>
          </c:yVal>
          <c:smooth val="0"/>
        </c:ser>
        <c:ser>
          <c:idx val="1"/>
          <c:order val="1"/>
          <c:tx>
            <c:v>Corrected Measure</c:v>
          </c:tx>
          <c:spPr>
            <a:ln w="12600">
              <a:solidFill>
                <a:srgbClr val="666699"/>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trendline>
            <c:spPr>
              <a:ln>
                <a:solidFill>
                  <a:srgbClr val="000000"/>
                </a:solidFill>
              </a:ln>
            </c:spPr>
            <c:trendlineType val="linear"/>
            <c:dispRSqr val="1"/>
            <c:dispEq val="1"/>
            <c:trendlineLbl>
              <c:numFmt formatCode="General" sourceLinked="0"/>
            </c:trendlineLbl>
          </c:trendline>
          <c:xVal>
            <c:numRef>
              <c:f>'Solutions&amp;Grade'!$M$3:$M$1199</c:f>
              <c:numCache>
                <c:formatCode>General</c:formatCode>
                <c:ptCount val="1197"/>
              </c:numCache>
            </c:numRef>
          </c:xVal>
          <c:yVal>
            <c:numRef>
              <c:f>'Solutions&amp;Grade'!$N$3:$N$1199</c:f>
              <c:numCache>
                <c:formatCode>General</c:formatCode>
                <c:ptCount val="1197"/>
              </c:numCache>
            </c:numRef>
          </c:yVal>
          <c:smooth val="0"/>
        </c:ser>
        <c:dLbls>
          <c:showLegendKey val="0"/>
          <c:showVal val="0"/>
          <c:showCatName val="0"/>
          <c:showSerName val="0"/>
          <c:showPercent val="0"/>
          <c:showBubbleSize val="0"/>
        </c:dLbls>
        <c:axId val="2109967840"/>
        <c:axId val="2109959680"/>
      </c:scatterChart>
      <c:valAx>
        <c:axId val="2109967840"/>
        <c:scaling>
          <c:orientation val="minMax"/>
          <c:max val="360"/>
        </c:scaling>
        <c:delete val="0"/>
        <c:axPos val="b"/>
        <c:title>
          <c:tx>
            <c:rich>
              <a:bodyPr rot="0"/>
              <a:lstStyle/>
              <a:p>
                <a:pPr>
                  <a:defRPr sz="1000" b="1" strike="noStrike" spc="-1">
                    <a:solidFill>
                      <a:srgbClr val="000000"/>
                    </a:solidFill>
                    <a:uFill>
                      <a:solidFill>
                        <a:srgbClr val="FFFFFF"/>
                      </a:solidFill>
                    </a:uFill>
                    <a:latin typeface="Calibri"/>
                  </a:defRPr>
                </a:pPr>
                <a:r>
                  <a:rPr sz="1000" b="1" strike="noStrike" spc="-1">
                    <a:solidFill>
                      <a:srgbClr val="000000"/>
                    </a:solidFill>
                    <a:uFill>
                      <a:solidFill>
                        <a:srgbClr val="FFFFFF"/>
                      </a:solidFill>
                    </a:uFill>
                    <a:latin typeface="Calibri"/>
                  </a:rPr>
                  <a:t>Strain (µin/in)</a:t>
                </a:r>
              </a:p>
            </c:rich>
          </c:tx>
          <c:layout>
            <c:manualLayout>
              <c:xMode val="edge"/>
              <c:yMode val="edge"/>
              <c:x val="0.49323810081377001"/>
              <c:y val="0.884046987495263"/>
            </c:manualLayout>
          </c:layout>
          <c:overlay val="0"/>
        </c:title>
        <c:numFmt formatCode="General" sourceLinked="1"/>
        <c:majorTickMark val="out"/>
        <c:minorTickMark val="none"/>
        <c:tickLblPos val="nextTo"/>
        <c:spPr>
          <a:ln>
            <a:solidFill>
              <a:srgbClr val="808080"/>
            </a:solidFill>
          </a:ln>
        </c:spPr>
        <c:txPr>
          <a:bodyPr/>
          <a:lstStyle/>
          <a:p>
            <a:pPr>
              <a:defRPr sz="1000" b="0" strike="noStrike" spc="-1">
                <a:solidFill>
                  <a:srgbClr val="000000"/>
                </a:solidFill>
                <a:uFill>
                  <a:solidFill>
                    <a:srgbClr val="FFFFFF"/>
                  </a:solidFill>
                </a:uFill>
                <a:latin typeface="Calibri"/>
              </a:defRPr>
            </a:pPr>
            <a:endParaRPr lang="sr-Latn-RS"/>
          </a:p>
        </c:txPr>
        <c:crossAx val="2109959680"/>
        <c:crossesAt val="-1.5"/>
        <c:crossBetween val="midCat"/>
        <c:majorUnit val="60"/>
      </c:valAx>
      <c:valAx>
        <c:axId val="2109959680"/>
        <c:scaling>
          <c:orientation val="minMax"/>
          <c:max val="100"/>
          <c:min val="0"/>
        </c:scaling>
        <c:delete val="0"/>
        <c:axPos val="l"/>
        <c:majorGridlines>
          <c:spPr>
            <a:ln>
              <a:solidFill>
                <a:srgbClr val="808080"/>
              </a:solidFill>
            </a:ln>
          </c:spPr>
        </c:majorGridlines>
        <c:title>
          <c:tx>
            <c:rich>
              <a:bodyPr rot="-5400000"/>
              <a:lstStyle/>
              <a:p>
                <a:pPr>
                  <a:defRPr sz="1000" b="1" strike="noStrike" spc="-1">
                    <a:solidFill>
                      <a:srgbClr val="000000"/>
                    </a:solidFill>
                    <a:uFill>
                      <a:solidFill>
                        <a:srgbClr val="FFFFFF"/>
                      </a:solidFill>
                    </a:uFill>
                    <a:latin typeface="Calibri"/>
                  </a:defRPr>
                </a:pPr>
                <a:r>
                  <a:rPr sz="1000" b="1" strike="noStrike" spc="-1">
                    <a:solidFill>
                      <a:srgbClr val="000000"/>
                    </a:solidFill>
                    <a:uFill>
                      <a:solidFill>
                        <a:srgbClr val="FFFFFF"/>
                      </a:solidFill>
                    </a:uFill>
                    <a:latin typeface="Calibri"/>
                  </a:rPr>
                  <a:t>Stress (MPa)</a:t>
                </a:r>
              </a:p>
            </c:rich>
          </c:tx>
          <c:layout>
            <c:manualLayout>
              <c:xMode val="edge"/>
              <c:yMode val="edge"/>
              <c:x val="1.4694690006439901E-2"/>
              <c:y val="0.31564986737400502"/>
            </c:manualLayout>
          </c:layout>
          <c:overlay val="0"/>
        </c:title>
        <c:numFmt formatCode="General" sourceLinked="1"/>
        <c:majorTickMark val="out"/>
        <c:minorTickMark val="none"/>
        <c:tickLblPos val="nextTo"/>
        <c:spPr>
          <a:ln>
            <a:solidFill>
              <a:srgbClr val="808080"/>
            </a:solidFill>
          </a:ln>
        </c:spPr>
        <c:txPr>
          <a:bodyPr/>
          <a:lstStyle/>
          <a:p>
            <a:pPr>
              <a:defRPr sz="1000" b="0" strike="noStrike" spc="-1">
                <a:solidFill>
                  <a:srgbClr val="000000"/>
                </a:solidFill>
                <a:uFill>
                  <a:solidFill>
                    <a:srgbClr val="FFFFFF"/>
                  </a:solidFill>
                </a:uFill>
                <a:latin typeface="Calibri"/>
              </a:defRPr>
            </a:pPr>
            <a:endParaRPr lang="sr-Latn-RS"/>
          </a:p>
        </c:txPr>
        <c:crossAx val="2109967840"/>
        <c:crossesAt val="0"/>
        <c:crossBetween val="midCat"/>
      </c:valAx>
      <c:spPr>
        <a:solidFill>
          <a:srgbClr val="FFFFFF"/>
        </a:solidFill>
        <a:ln>
          <a:solidFill>
            <a:srgbClr val="000000"/>
          </a:solidFill>
        </a:ln>
      </c:spPr>
    </c:plotArea>
    <c:plotVisOnly val="1"/>
    <c:dispBlanksAs val="span"/>
    <c:showDLblsOverMax val="1"/>
  </c:chart>
  <c:spPr>
    <a:solidFill>
      <a:srgbClr val="FFFFFF"/>
    </a:solidFill>
    <a:ln>
      <a:solidFill>
        <a:srgbClr val="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39240</xdr:colOff>
      <xdr:row>13</xdr:row>
      <xdr:rowOff>75960</xdr:rowOff>
    </xdr:from>
    <xdr:to>
      <xdr:col>12</xdr:col>
      <xdr:colOff>8640</xdr:colOff>
      <xdr:row>34</xdr:row>
      <xdr:rowOff>7560</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39240</xdr:colOff>
      <xdr:row>12</xdr:row>
      <xdr:rowOff>46080</xdr:rowOff>
    </xdr:from>
    <xdr:to>
      <xdr:col>15</xdr:col>
      <xdr:colOff>752760</xdr:colOff>
      <xdr:row>30</xdr:row>
      <xdr:rowOff>152640</xdr:rowOff>
    </xdr:to>
    <xdr:graphicFrame macro="">
      <xdr:nvGraphicFramePr>
        <xdr:cNvPr id="2"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8280</xdr:colOff>
      <xdr:row>37</xdr:row>
      <xdr:rowOff>99000</xdr:rowOff>
    </xdr:from>
    <xdr:to>
      <xdr:col>23</xdr:col>
      <xdr:colOff>9000</xdr:colOff>
      <xdr:row>57</xdr:row>
      <xdr:rowOff>68760</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25</xdr:col>
      <xdr:colOff>0</xdr:colOff>
      <xdr:row>38</xdr:row>
      <xdr:rowOff>114840</xdr:rowOff>
    </xdr:from>
    <xdr:to>
      <xdr:col>31</xdr:col>
      <xdr:colOff>768600</xdr:colOff>
      <xdr:row>55</xdr:row>
      <xdr:rowOff>91800</xdr:rowOff>
    </xdr:to>
    <xdr:graphicFrame macro="">
      <xdr:nvGraphicFramePr>
        <xdr:cNvPr id="3"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2"/>
  <sheetViews>
    <sheetView tabSelected="1" zoomScaleNormal="100" workbookViewId="0">
      <selection activeCell="H3" sqref="H3"/>
    </sheetView>
  </sheetViews>
  <sheetFormatPr defaultRowHeight="12.75" x14ac:dyDescent="0.2"/>
  <cols>
    <col min="1" max="1" width="12.7109375"/>
    <col min="2" max="2" width="13.42578125"/>
    <col min="3" max="3" width="11.28515625"/>
    <col min="4" max="4" width="9"/>
    <col min="5" max="5" width="13.28515625"/>
    <col min="6" max="6" width="12.28515625"/>
    <col min="7" max="7" width="7.85546875"/>
    <col min="8" max="8" width="35.5703125"/>
    <col min="9" max="1025" width="11.5703125"/>
  </cols>
  <sheetData>
    <row r="1" spans="1:14" ht="18" customHeight="1" x14ac:dyDescent="0.2">
      <c r="C1" s="2"/>
      <c r="D1" s="2"/>
      <c r="E1" s="2"/>
      <c r="F1" s="3" t="s">
        <v>0</v>
      </c>
    </row>
    <row r="2" spans="1:14" ht="17.45" customHeight="1" x14ac:dyDescent="0.25">
      <c r="A2" s="3" t="s">
        <v>1</v>
      </c>
      <c r="B2" s="3" t="str">
        <f>'Solutions&amp;Grade'!B2</f>
        <v>Pressure</v>
      </c>
      <c r="C2" s="3"/>
      <c r="D2" s="3"/>
      <c r="E2" s="3"/>
      <c r="H2" s="4" t="s">
        <v>2</v>
      </c>
    </row>
    <row r="3" spans="1:14" ht="13.15" customHeight="1" x14ac:dyDescent="0.2">
      <c r="A3">
        <f>'Solutions&amp;Grade'!A3</f>
        <v>1</v>
      </c>
      <c r="B3">
        <f>'Solutions&amp;Grade'!B3</f>
        <v>2.7478576527409189</v>
      </c>
      <c r="G3" t="s">
        <v>3</v>
      </c>
      <c r="H3" t="s">
        <v>4</v>
      </c>
      <c r="I3" s="5"/>
      <c r="J3" t="s">
        <v>5</v>
      </c>
    </row>
    <row r="4" spans="1:14" ht="13.15" customHeight="1" x14ac:dyDescent="0.2">
      <c r="A4">
        <f>'Solutions&amp;Grade'!A4</f>
        <v>2</v>
      </c>
      <c r="B4">
        <f>'Solutions&amp;Grade'!B4</f>
        <v>3.5256851709857537</v>
      </c>
      <c r="H4" t="s">
        <v>6</v>
      </c>
      <c r="I4" s="5"/>
    </row>
    <row r="5" spans="1:14" ht="13.15" customHeight="1" x14ac:dyDescent="0.2">
      <c r="A5">
        <f>'Solutions&amp;Grade'!A5</f>
        <v>3</v>
      </c>
      <c r="B5">
        <f>'Solutions&amp;Grade'!B5</f>
        <v>3.308480771055307</v>
      </c>
      <c r="H5" t="s">
        <v>7</v>
      </c>
      <c r="I5" s="6"/>
    </row>
    <row r="6" spans="1:14" ht="13.15" customHeight="1" x14ac:dyDescent="0.2">
      <c r="A6">
        <f>'Solutions&amp;Grade'!A6</f>
        <v>4</v>
      </c>
      <c r="B6">
        <f>'Solutions&amp;Grade'!B6</f>
        <v>3.2249069629986646</v>
      </c>
      <c r="G6" t="s">
        <v>8</v>
      </c>
      <c r="H6" t="s">
        <v>9</v>
      </c>
      <c r="I6" s="5"/>
    </row>
    <row r="7" spans="1:14" ht="13.15" customHeight="1" x14ac:dyDescent="0.2">
      <c r="A7">
        <f>'Solutions&amp;Grade'!A7</f>
        <v>5</v>
      </c>
      <c r="B7">
        <f>'Solutions&amp;Grade'!B7</f>
        <v>2.857804023797331</v>
      </c>
      <c r="H7" t="s">
        <v>10</v>
      </c>
      <c r="I7" s="5"/>
      <c r="J7" t="s">
        <v>11</v>
      </c>
    </row>
    <row r="8" spans="1:14" ht="13.15" customHeight="1" x14ac:dyDescent="0.2">
      <c r="A8">
        <f>'Solutions&amp;Grade'!A8</f>
        <v>6</v>
      </c>
      <c r="B8">
        <f>'Solutions&amp;Grade'!B8</f>
        <v>3.5707027094205039</v>
      </c>
      <c r="H8" t="s">
        <v>12</v>
      </c>
      <c r="I8" s="7"/>
      <c r="J8" s="8"/>
      <c r="K8" s="9"/>
      <c r="L8" s="9"/>
      <c r="M8" s="9"/>
      <c r="N8" t="s">
        <v>13</v>
      </c>
    </row>
    <row r="9" spans="1:14" ht="13.15" customHeight="1" x14ac:dyDescent="0.2">
      <c r="A9">
        <f>'Solutions&amp;Grade'!A9</f>
        <v>7</v>
      </c>
      <c r="B9">
        <f>'Solutions&amp;Grade'!B9</f>
        <v>4.0317315501390993</v>
      </c>
      <c r="H9" t="s">
        <v>14</v>
      </c>
      <c r="I9" s="10"/>
      <c r="J9" s="11"/>
      <c r="K9" s="10"/>
      <c r="L9" s="5"/>
      <c r="M9" s="5"/>
      <c r="N9" t="s">
        <v>15</v>
      </c>
    </row>
    <row r="10" spans="1:14" ht="13.15" customHeight="1" x14ac:dyDescent="0.2">
      <c r="A10">
        <f>'Solutions&amp;Grade'!A10</f>
        <v>8</v>
      </c>
      <c r="B10">
        <f>'Solutions&amp;Grade'!B10</f>
        <v>3.5287085449764968</v>
      </c>
      <c r="H10" t="s">
        <v>16</v>
      </c>
      <c r="I10" s="6"/>
      <c r="J10" s="12"/>
      <c r="K10" s="6"/>
      <c r="L10" s="6"/>
      <c r="M10" s="6"/>
      <c r="N10" t="s">
        <v>17</v>
      </c>
    </row>
    <row r="11" spans="1:14" ht="13.15" customHeight="1" x14ac:dyDescent="0.2">
      <c r="A11">
        <f>'Solutions&amp;Grade'!A11</f>
        <v>9</v>
      </c>
      <c r="B11">
        <f>'Solutions&amp;Grade'!B11</f>
        <v>3.3710406140301807</v>
      </c>
      <c r="G11" t="s">
        <v>18</v>
      </c>
      <c r="H11" t="s">
        <v>19</v>
      </c>
      <c r="I11" s="5"/>
    </row>
    <row r="12" spans="1:14" ht="13.15" customHeight="1" x14ac:dyDescent="0.2">
      <c r="A12">
        <f>'Solutions&amp;Grade'!A12</f>
        <v>10</v>
      </c>
      <c r="B12">
        <f>'Solutions&amp;Grade'!B12</f>
        <v>2.9673144852606868</v>
      </c>
      <c r="H12" t="s">
        <v>20</v>
      </c>
      <c r="I12" s="5"/>
    </row>
    <row r="13" spans="1:14" ht="13.15" customHeight="1" x14ac:dyDescent="0.2">
      <c r="A13">
        <f>'Solutions&amp;Grade'!A13</f>
        <v>11</v>
      </c>
      <c r="B13">
        <f>'Solutions&amp;Grade'!B13</f>
        <v>3.2740708151279767</v>
      </c>
    </row>
    <row r="14" spans="1:14" ht="13.15" customHeight="1" x14ac:dyDescent="0.2">
      <c r="A14">
        <f>'Solutions&amp;Grade'!A14</f>
        <v>12</v>
      </c>
      <c r="B14">
        <f>'Solutions&amp;Grade'!B14</f>
        <v>3.1743857258508399</v>
      </c>
    </row>
    <row r="15" spans="1:14" ht="13.15" customHeight="1" x14ac:dyDescent="0.2">
      <c r="A15">
        <f>'Solutions&amp;Grade'!A15</f>
        <v>13</v>
      </c>
      <c r="B15">
        <f>'Solutions&amp;Grade'!B15</f>
        <v>3.9437145507275186</v>
      </c>
    </row>
    <row r="16" spans="1:14" ht="13.15" customHeight="1" x14ac:dyDescent="0.2">
      <c r="A16">
        <f>'Solutions&amp;Grade'!A16</f>
        <v>14</v>
      </c>
      <c r="B16">
        <f>'Solutions&amp;Grade'!B16</f>
        <v>3.3981284521177959</v>
      </c>
    </row>
    <row r="17" spans="1:2" ht="13.15" customHeight="1" x14ac:dyDescent="0.2">
      <c r="A17">
        <f>'Solutions&amp;Grade'!A17</f>
        <v>15</v>
      </c>
      <c r="B17">
        <f>'Solutions&amp;Grade'!B17</f>
        <v>3.7980370374574948</v>
      </c>
    </row>
    <row r="18" spans="1:2" ht="13.15" customHeight="1" x14ac:dyDescent="0.2">
      <c r="A18">
        <f>'Solutions&amp;Grade'!A18</f>
        <v>16</v>
      </c>
      <c r="B18">
        <f>'Solutions&amp;Grade'!B18</f>
        <v>3.9836626476963239</v>
      </c>
    </row>
    <row r="19" spans="1:2" ht="13.15" customHeight="1" x14ac:dyDescent="0.2">
      <c r="A19">
        <f>'Solutions&amp;Grade'!A19</f>
        <v>17</v>
      </c>
      <c r="B19">
        <f>'Solutions&amp;Grade'!B19</f>
        <v>3.0877700048460297</v>
      </c>
    </row>
    <row r="20" spans="1:2" ht="13.15" customHeight="1" x14ac:dyDescent="0.2">
      <c r="A20">
        <f>'Solutions&amp;Grade'!A20</f>
        <v>18</v>
      </c>
      <c r="B20">
        <f>'Solutions&amp;Grade'!B20</f>
        <v>3.2575306154096531</v>
      </c>
    </row>
    <row r="21" spans="1:2" ht="13.15" customHeight="1" x14ac:dyDescent="0.2">
      <c r="A21">
        <f>'Solutions&amp;Grade'!A21</f>
        <v>19</v>
      </c>
      <c r="B21">
        <f>'Solutions&amp;Grade'!B21</f>
        <v>3.3686962817439734</v>
      </c>
    </row>
    <row r="22" spans="1:2" ht="13.15" customHeight="1" x14ac:dyDescent="0.2">
      <c r="A22">
        <f>'Solutions&amp;Grade'!A22</f>
        <v>20</v>
      </c>
      <c r="B22">
        <f>'Solutions&amp;Grade'!B22</f>
        <v>3.6783288895193538</v>
      </c>
    </row>
    <row r="23" spans="1:2" ht="13.15" customHeight="1" x14ac:dyDescent="0.2">
      <c r="A23">
        <f>'Solutions&amp;Grade'!A23</f>
        <v>21</v>
      </c>
      <c r="B23">
        <f>'Solutions&amp;Grade'!B23</f>
        <v>3.5137479302467267</v>
      </c>
    </row>
    <row r="24" spans="1:2" ht="13.15" customHeight="1" x14ac:dyDescent="0.2">
      <c r="A24">
        <f>'Solutions&amp;Grade'!A24</f>
        <v>22</v>
      </c>
      <c r="B24">
        <f>'Solutions&amp;Grade'!B24</f>
        <v>3.4527276449800697</v>
      </c>
    </row>
    <row r="25" spans="1:2" ht="13.15" customHeight="1" x14ac:dyDescent="0.2">
      <c r="A25">
        <f>'Solutions&amp;Grade'!A25</f>
        <v>23</v>
      </c>
      <c r="B25">
        <f>'Solutions&amp;Grade'!B25</f>
        <v>3.494205916719535</v>
      </c>
    </row>
    <row r="26" spans="1:2" ht="13.15" customHeight="1" x14ac:dyDescent="0.2">
      <c r="A26">
        <f>'Solutions&amp;Grade'!A26</f>
        <v>24</v>
      </c>
      <c r="B26">
        <f>'Solutions&amp;Grade'!B26</f>
        <v>2.8306717227804179</v>
      </c>
    </row>
    <row r="27" spans="1:2" ht="13.15" customHeight="1" x14ac:dyDescent="0.2">
      <c r="A27">
        <f>'Solutions&amp;Grade'!A27</f>
        <v>25</v>
      </c>
      <c r="B27">
        <f>'Solutions&amp;Grade'!B27</f>
        <v>3.5496726835827319</v>
      </c>
    </row>
    <row r="28" spans="1:2" ht="13.15" customHeight="1" x14ac:dyDescent="0.2">
      <c r="A28">
        <f>'Solutions&amp;Grade'!A28</f>
        <v>26</v>
      </c>
      <c r="B28">
        <f>'Solutions&amp;Grade'!B28</f>
        <v>3.9802343013723407</v>
      </c>
    </row>
    <row r="29" spans="1:2" ht="13.15" customHeight="1" x14ac:dyDescent="0.2">
      <c r="A29">
        <f>'Solutions&amp;Grade'!A29</f>
        <v>27</v>
      </c>
      <c r="B29">
        <f>'Solutions&amp;Grade'!B29</f>
        <v>3.8442863536505967</v>
      </c>
    </row>
    <row r="30" spans="1:2" ht="13.15" customHeight="1" x14ac:dyDescent="0.2">
      <c r="A30">
        <f>'Solutions&amp;Grade'!A30</f>
        <v>28</v>
      </c>
      <c r="B30">
        <f>'Solutions&amp;Grade'!B30</f>
        <v>3.7589749067293328</v>
      </c>
    </row>
    <row r="31" spans="1:2" ht="13.15" customHeight="1" x14ac:dyDescent="0.2">
      <c r="A31">
        <f>'Solutions&amp;Grade'!A31</f>
        <v>29</v>
      </c>
      <c r="B31">
        <f>'Solutions&amp;Grade'!B31</f>
        <v>3.6430272597326416</v>
      </c>
    </row>
    <row r="32" spans="1:2" ht="13.15" customHeight="1" x14ac:dyDescent="0.2">
      <c r="A32">
        <f>'Solutions&amp;Grade'!A32</f>
        <v>30</v>
      </c>
      <c r="B32">
        <f>'Solutions&amp;Grade'!B32</f>
        <v>3.6891137444384228</v>
      </c>
    </row>
    <row r="33" spans="1:13" ht="13.15" customHeight="1" x14ac:dyDescent="0.2">
      <c r="A33">
        <f>'Solutions&amp;Grade'!A33</f>
        <v>31</v>
      </c>
      <c r="B33">
        <f>'Solutions&amp;Grade'!B33</f>
        <v>3.5058604147392942</v>
      </c>
    </row>
    <row r="34" spans="1:13" ht="12.75" customHeight="1" x14ac:dyDescent="0.2">
      <c r="A34">
        <f>'Solutions&amp;Grade'!A34</f>
        <v>32</v>
      </c>
      <c r="B34">
        <f>'Solutions&amp;Grade'!B34</f>
        <v>3.9032902856120311</v>
      </c>
    </row>
    <row r="35" spans="1:13" ht="12.75" customHeight="1" x14ac:dyDescent="0.2">
      <c r="A35">
        <f>'Solutions&amp;Grade'!A35</f>
        <v>33</v>
      </c>
      <c r="B35">
        <f>'Solutions&amp;Grade'!B35</f>
        <v>3.2148580763727757</v>
      </c>
      <c r="G35" s="1" t="s">
        <v>21</v>
      </c>
      <c r="H35" s="1"/>
      <c r="I35" s="1"/>
      <c r="J35" s="1"/>
      <c r="K35" s="1"/>
      <c r="L35" s="1"/>
      <c r="M35" s="1"/>
    </row>
    <row r="36" spans="1:13" ht="12.75" customHeight="1" x14ac:dyDescent="0.2">
      <c r="A36">
        <f>'Solutions&amp;Grade'!A36</f>
        <v>34</v>
      </c>
      <c r="B36">
        <f>'Solutions&amp;Grade'!B36</f>
        <v>2.8430845223524339</v>
      </c>
      <c r="G36" s="1"/>
      <c r="H36" s="1"/>
      <c r="I36" s="1"/>
      <c r="J36" s="1"/>
      <c r="K36" s="1"/>
      <c r="L36" s="1"/>
      <c r="M36" s="1"/>
    </row>
    <row r="37" spans="1:13" ht="12.75" customHeight="1" x14ac:dyDescent="0.2">
      <c r="A37">
        <f>'Solutions&amp;Grade'!A37</f>
        <v>35</v>
      </c>
      <c r="B37">
        <f>'Solutions&amp;Grade'!B37</f>
        <v>3.0518202671525678</v>
      </c>
      <c r="G37" s="1"/>
      <c r="H37" s="1"/>
      <c r="I37" s="1"/>
      <c r="J37" s="1"/>
      <c r="K37" s="1"/>
      <c r="L37" s="1"/>
      <c r="M37" s="1"/>
    </row>
    <row r="38" spans="1:13" ht="12.75" customHeight="1" x14ac:dyDescent="0.2">
      <c r="A38">
        <f>'Solutions&amp;Grade'!A38</f>
        <v>36</v>
      </c>
      <c r="B38">
        <f>'Solutions&amp;Grade'!B38</f>
        <v>4.0348407711873033</v>
      </c>
    </row>
    <row r="39" spans="1:13" ht="12.75" customHeight="1" x14ac:dyDescent="0.2">
      <c r="A39">
        <f>'Solutions&amp;Grade'!A39</f>
        <v>37</v>
      </c>
      <c r="B39">
        <f>'Solutions&amp;Grade'!B39</f>
        <v>4.068440396666702</v>
      </c>
    </row>
    <row r="40" spans="1:13" ht="13.15" customHeight="1" x14ac:dyDescent="0.2">
      <c r="A40">
        <f>'Solutions&amp;Grade'!A40</f>
        <v>38</v>
      </c>
      <c r="B40">
        <f>'Solutions&amp;Grade'!B40</f>
        <v>3.1938069950273746</v>
      </c>
    </row>
    <row r="41" spans="1:13" ht="13.15" customHeight="1" x14ac:dyDescent="0.2">
      <c r="A41">
        <f>'Solutions&amp;Grade'!A41</f>
        <v>39</v>
      </c>
      <c r="B41">
        <f>'Solutions&amp;Grade'!B41</f>
        <v>3.8385566594667369</v>
      </c>
    </row>
    <row r="42" spans="1:13" ht="13.15" customHeight="1" x14ac:dyDescent="0.2">
      <c r="A42">
        <f>'Solutions&amp;Grade'!A42</f>
        <v>40</v>
      </c>
      <c r="B42">
        <f>'Solutions&amp;Grade'!B42</f>
        <v>3.5102693808487753</v>
      </c>
    </row>
    <row r="43" spans="1:13" ht="13.15" customHeight="1" x14ac:dyDescent="0.2">
      <c r="A43">
        <f>'Solutions&amp;Grade'!A43</f>
        <v>41</v>
      </c>
      <c r="B43">
        <f>'Solutions&amp;Grade'!B43</f>
        <v>2.9646670656505538</v>
      </c>
    </row>
    <row r="44" spans="1:13" ht="13.15" customHeight="1" x14ac:dyDescent="0.2">
      <c r="A44">
        <f>'Solutions&amp;Grade'!A44</f>
        <v>42</v>
      </c>
      <c r="B44">
        <f>'Solutions&amp;Grade'!B44</f>
        <v>3.7611549887768687</v>
      </c>
    </row>
    <row r="45" spans="1:13" ht="13.15" customHeight="1" x14ac:dyDescent="0.2">
      <c r="A45">
        <f>'Solutions&amp;Grade'!A45</f>
        <v>43</v>
      </c>
      <c r="B45">
        <f>'Solutions&amp;Grade'!B45</f>
        <v>3.4291475111939258</v>
      </c>
    </row>
    <row r="46" spans="1:13" ht="13.15" customHeight="1" x14ac:dyDescent="0.2">
      <c r="A46">
        <f>'Solutions&amp;Grade'!A46</f>
        <v>44</v>
      </c>
      <c r="B46">
        <f>'Solutions&amp;Grade'!B46</f>
        <v>3.634031542806885</v>
      </c>
    </row>
    <row r="47" spans="1:13" ht="13.15" customHeight="1" x14ac:dyDescent="0.2">
      <c r="A47">
        <f>'Solutions&amp;Grade'!A47</f>
        <v>45</v>
      </c>
      <c r="B47">
        <f>'Solutions&amp;Grade'!B47</f>
        <v>3.3602010306749612</v>
      </c>
    </row>
    <row r="48" spans="1:13" ht="13.15" customHeight="1" x14ac:dyDescent="0.2">
      <c r="A48">
        <f>'Solutions&amp;Grade'!A48</f>
        <v>46</v>
      </c>
      <c r="B48">
        <f>'Solutions&amp;Grade'!B48</f>
        <v>3.7832791358305218</v>
      </c>
    </row>
    <row r="49" spans="1:2" ht="13.15" customHeight="1" x14ac:dyDescent="0.2">
      <c r="A49">
        <f>'Solutions&amp;Grade'!A49</f>
        <v>47</v>
      </c>
      <c r="B49">
        <f>'Solutions&amp;Grade'!B49</f>
        <v>3.4641827207750584</v>
      </c>
    </row>
    <row r="50" spans="1:2" ht="13.15" customHeight="1" x14ac:dyDescent="0.2">
      <c r="A50">
        <f>'Solutions&amp;Grade'!A50</f>
        <v>48</v>
      </c>
      <c r="B50">
        <f>'Solutions&amp;Grade'!B50</f>
        <v>3.5599194151597477</v>
      </c>
    </row>
    <row r="51" spans="1:2" ht="13.15" customHeight="1" x14ac:dyDescent="0.2">
      <c r="A51">
        <f>'Solutions&amp;Grade'!A51</f>
        <v>49</v>
      </c>
      <c r="B51">
        <f>'Solutions&amp;Grade'!B51</f>
        <v>2.910559358050075</v>
      </c>
    </row>
    <row r="52" spans="1:2" ht="13.15" customHeight="1" x14ac:dyDescent="0.2">
      <c r="A52">
        <f>'Solutions&amp;Grade'!A52</f>
        <v>50</v>
      </c>
      <c r="B52">
        <f>'Solutions&amp;Grade'!B52</f>
        <v>3.7337550365014076</v>
      </c>
    </row>
    <row r="53" spans="1:2" ht="13.15" customHeight="1" x14ac:dyDescent="0.2">
      <c r="A53">
        <f>'Solutions&amp;Grade'!A53</f>
        <v>51</v>
      </c>
      <c r="B53">
        <f>'Solutions&amp;Grade'!B53</f>
        <v>4.0876516704680963</v>
      </c>
    </row>
    <row r="54" spans="1:2" ht="13.15" customHeight="1" x14ac:dyDescent="0.2">
      <c r="A54">
        <f>'Solutions&amp;Grade'!A54</f>
        <v>52</v>
      </c>
      <c r="B54">
        <f>'Solutions&amp;Grade'!B54</f>
        <v>3.1701978235120039</v>
      </c>
    </row>
    <row r="55" spans="1:2" ht="13.15" customHeight="1" x14ac:dyDescent="0.2">
      <c r="A55">
        <f>'Solutions&amp;Grade'!A55</f>
        <v>53</v>
      </c>
      <c r="B55">
        <f>'Solutions&amp;Grade'!B55</f>
        <v>4.0388733630979008</v>
      </c>
    </row>
    <row r="56" spans="1:2" ht="13.15" customHeight="1" x14ac:dyDescent="0.2">
      <c r="A56">
        <f>'Solutions&amp;Grade'!A56</f>
        <v>54</v>
      </c>
      <c r="B56">
        <f>'Solutions&amp;Grade'!B56</f>
        <v>3.0094405149565229</v>
      </c>
    </row>
    <row r="57" spans="1:2" ht="13.15" customHeight="1" x14ac:dyDescent="0.2">
      <c r="A57">
        <f>'Solutions&amp;Grade'!A57</f>
        <v>55</v>
      </c>
      <c r="B57">
        <f>'Solutions&amp;Grade'!B57</f>
        <v>3.6823439826935167</v>
      </c>
    </row>
    <row r="58" spans="1:2" ht="13.15" customHeight="1" x14ac:dyDescent="0.2">
      <c r="A58">
        <f>'Solutions&amp;Grade'!A58</f>
        <v>56</v>
      </c>
      <c r="B58">
        <f>'Solutions&amp;Grade'!B58</f>
        <v>3.897127474703344</v>
      </c>
    </row>
    <row r="59" spans="1:2" ht="13.15" customHeight="1" x14ac:dyDescent="0.2">
      <c r="A59">
        <f>'Solutions&amp;Grade'!A59</f>
        <v>57</v>
      </c>
      <c r="B59">
        <f>'Solutions&amp;Grade'!B59</f>
        <v>2.9035652473143756</v>
      </c>
    </row>
    <row r="60" spans="1:2" ht="13.15" customHeight="1" x14ac:dyDescent="0.2">
      <c r="A60">
        <f>'Solutions&amp;Grade'!A60</f>
        <v>58</v>
      </c>
      <c r="B60">
        <f>'Solutions&amp;Grade'!B60</f>
        <v>2.8595289628680476</v>
      </c>
    </row>
    <row r="61" spans="1:2" ht="13.15" customHeight="1" x14ac:dyDescent="0.2">
      <c r="A61">
        <f>'Solutions&amp;Grade'!A61</f>
        <v>59</v>
      </c>
      <c r="B61">
        <f>'Solutions&amp;Grade'!B61</f>
        <v>3.2635748429653391</v>
      </c>
    </row>
    <row r="62" spans="1:2" ht="13.15" customHeight="1" x14ac:dyDescent="0.2">
      <c r="A62">
        <f>'Solutions&amp;Grade'!A62</f>
        <v>60</v>
      </c>
      <c r="B62">
        <f>'Solutions&amp;Grade'!B62</f>
        <v>3.0952697513988827</v>
      </c>
    </row>
    <row r="63" spans="1:2" ht="13.15" customHeight="1" x14ac:dyDescent="0.2">
      <c r="A63">
        <f>'Solutions&amp;Grade'!A63</f>
        <v>61</v>
      </c>
      <c r="B63">
        <f>'Solutions&amp;Grade'!B63</f>
        <v>3.3226081934901441</v>
      </c>
    </row>
    <row r="64" spans="1:2" ht="13.15" customHeight="1" x14ac:dyDescent="0.2">
      <c r="A64">
        <f>'Solutions&amp;Grade'!A64</f>
        <v>62</v>
      </c>
      <c r="B64">
        <f>'Solutions&amp;Grade'!B64</f>
        <v>4.1389696950160539</v>
      </c>
    </row>
    <row r="65" spans="1:2" ht="13.15" customHeight="1" x14ac:dyDescent="0.2">
      <c r="A65">
        <f>'Solutions&amp;Grade'!A65</f>
        <v>63</v>
      </c>
      <c r="B65">
        <f>'Solutions&amp;Grade'!B65</f>
        <v>2.8789342141108007</v>
      </c>
    </row>
    <row r="66" spans="1:2" ht="13.15" customHeight="1" x14ac:dyDescent="0.2">
      <c r="A66">
        <f>'Solutions&amp;Grade'!A66</f>
        <v>64</v>
      </c>
      <c r="B66">
        <f>'Solutions&amp;Grade'!B66</f>
        <v>3.1455611184398959</v>
      </c>
    </row>
    <row r="67" spans="1:2" ht="13.15" customHeight="1" x14ac:dyDescent="0.2">
      <c r="A67">
        <f>'Solutions&amp;Grade'!A67</f>
        <v>65</v>
      </c>
      <c r="B67">
        <f>'Solutions&amp;Grade'!B67</f>
        <v>3.619326732206658</v>
      </c>
    </row>
    <row r="68" spans="1:2" ht="13.15" customHeight="1" x14ac:dyDescent="0.2">
      <c r="A68">
        <f>'Solutions&amp;Grade'!A68</f>
        <v>66</v>
      </c>
      <c r="B68">
        <f>'Solutions&amp;Grade'!B68</f>
        <v>3.5808341775475068</v>
      </c>
    </row>
    <row r="69" spans="1:2" ht="13.15" customHeight="1" x14ac:dyDescent="0.2">
      <c r="A69">
        <f>'Solutions&amp;Grade'!A69</f>
        <v>67</v>
      </c>
      <c r="B69">
        <f>'Solutions&amp;Grade'!B69</f>
        <v>3.086320045473776</v>
      </c>
    </row>
    <row r="70" spans="1:2" ht="13.15" customHeight="1" x14ac:dyDescent="0.2">
      <c r="A70">
        <f>'Solutions&amp;Grade'!A70</f>
        <v>68</v>
      </c>
      <c r="B70">
        <f>'Solutions&amp;Grade'!B70</f>
        <v>3.0321091071716939</v>
      </c>
    </row>
    <row r="71" spans="1:2" ht="13.15" customHeight="1" x14ac:dyDescent="0.2">
      <c r="A71">
        <f>'Solutions&amp;Grade'!A71</f>
        <v>69</v>
      </c>
      <c r="B71">
        <f>'Solutions&amp;Grade'!B71</f>
        <v>3.06232616210995</v>
      </c>
    </row>
    <row r="72" spans="1:2" ht="13.15" customHeight="1" x14ac:dyDescent="0.2">
      <c r="A72">
        <f>'Solutions&amp;Grade'!A72</f>
        <v>70</v>
      </c>
      <c r="B72">
        <f>'Solutions&amp;Grade'!B72</f>
        <v>2.8519057747812009</v>
      </c>
    </row>
    <row r="73" spans="1:2" ht="13.15" customHeight="1" x14ac:dyDescent="0.2">
      <c r="A73">
        <f>'Solutions&amp;Grade'!A73</f>
        <v>71</v>
      </c>
      <c r="B73">
        <f>'Solutions&amp;Grade'!B73</f>
        <v>3.4091516510713435</v>
      </c>
    </row>
    <row r="74" spans="1:2" ht="13.15" customHeight="1" x14ac:dyDescent="0.2">
      <c r="A74">
        <f>'Solutions&amp;Grade'!A74</f>
        <v>72</v>
      </c>
      <c r="B74">
        <f>'Solutions&amp;Grade'!B74</f>
        <v>3.2273825678715786</v>
      </c>
    </row>
    <row r="75" spans="1:2" ht="13.15" customHeight="1" x14ac:dyDescent="0.2">
      <c r="A75">
        <f>'Solutions&amp;Grade'!A75</f>
        <v>73</v>
      </c>
      <c r="B75">
        <f>'Solutions&amp;Grade'!B75</f>
        <v>2.6815559242133977</v>
      </c>
    </row>
    <row r="76" spans="1:2" ht="13.15" customHeight="1" x14ac:dyDescent="0.2">
      <c r="A76">
        <f>'Solutions&amp;Grade'!A76</f>
        <v>74</v>
      </c>
      <c r="B76">
        <f>'Solutions&amp;Grade'!B76</f>
        <v>2.7621887675979098</v>
      </c>
    </row>
    <row r="77" spans="1:2" ht="13.15" customHeight="1" x14ac:dyDescent="0.2">
      <c r="A77">
        <f>'Solutions&amp;Grade'!A77</f>
        <v>75</v>
      </c>
      <c r="B77">
        <f>'Solutions&amp;Grade'!B77</f>
        <v>3.6159537369295029</v>
      </c>
    </row>
    <row r="78" spans="1:2" ht="13.15" customHeight="1" x14ac:dyDescent="0.2">
      <c r="A78">
        <f>'Solutions&amp;Grade'!A78</f>
        <v>76</v>
      </c>
      <c r="B78">
        <f>'Solutions&amp;Grade'!B78</f>
        <v>3.225316571981296</v>
      </c>
    </row>
    <row r="79" spans="1:2" ht="13.15" customHeight="1" x14ac:dyDescent="0.2">
      <c r="A79">
        <f>'Solutions&amp;Grade'!A79</f>
        <v>77</v>
      </c>
      <c r="B79">
        <f>'Solutions&amp;Grade'!B79</f>
        <v>3.5805557069221559</v>
      </c>
    </row>
    <row r="80" spans="1:2" ht="13.15" customHeight="1" x14ac:dyDescent="0.2">
      <c r="A80">
        <f>'Solutions&amp;Grade'!A80</f>
        <v>78</v>
      </c>
      <c r="B80">
        <f>'Solutions&amp;Grade'!B80</f>
        <v>3.653401215710284</v>
      </c>
    </row>
    <row r="81" spans="1:2" ht="13.15" customHeight="1" x14ac:dyDescent="0.2">
      <c r="A81">
        <f>'Solutions&amp;Grade'!A81</f>
        <v>79</v>
      </c>
      <c r="B81">
        <f>'Solutions&amp;Grade'!B81</f>
        <v>2.931134400533439</v>
      </c>
    </row>
    <row r="82" spans="1:2" ht="13.15" customHeight="1" x14ac:dyDescent="0.2">
      <c r="A82">
        <f>'Solutions&amp;Grade'!A82</f>
        <v>80</v>
      </c>
      <c r="B82">
        <f>'Solutions&amp;Grade'!B82</f>
        <v>3.203420114620315</v>
      </c>
    </row>
    <row r="83" spans="1:2" ht="13.15" customHeight="1" x14ac:dyDescent="0.2">
      <c r="A83">
        <f>'Solutions&amp;Grade'!A83</f>
        <v>81</v>
      </c>
      <c r="B83">
        <f>'Solutions&amp;Grade'!B83</f>
        <v>3.0281456548963699</v>
      </c>
    </row>
    <row r="84" spans="1:2" ht="13.15" customHeight="1" x14ac:dyDescent="0.2">
      <c r="A84">
        <f>'Solutions&amp;Grade'!A84</f>
        <v>82</v>
      </c>
      <c r="B84">
        <f>'Solutions&amp;Grade'!B84</f>
        <v>3.0249686754657339</v>
      </c>
    </row>
    <row r="85" spans="1:2" ht="13.15" customHeight="1" x14ac:dyDescent="0.2">
      <c r="A85">
        <f>'Solutions&amp;Grade'!A85</f>
        <v>83</v>
      </c>
      <c r="B85">
        <f>'Solutions&amp;Grade'!B85</f>
        <v>3.1965721530173057</v>
      </c>
    </row>
    <row r="86" spans="1:2" ht="13.15" customHeight="1" x14ac:dyDescent="0.2">
      <c r="A86">
        <f>'Solutions&amp;Grade'!A86</f>
        <v>84</v>
      </c>
      <c r="B86">
        <f>'Solutions&amp;Grade'!B86</f>
        <v>3.7015113007626987</v>
      </c>
    </row>
    <row r="87" spans="1:2" ht="13.15" customHeight="1" x14ac:dyDescent="0.2">
      <c r="A87">
        <f>'Solutions&amp;Grade'!A87</f>
        <v>85</v>
      </c>
      <c r="B87">
        <f>'Solutions&amp;Grade'!B87</f>
        <v>3.129421852951439</v>
      </c>
    </row>
    <row r="88" spans="1:2" ht="13.15" customHeight="1" x14ac:dyDescent="0.2">
      <c r="A88">
        <f>'Solutions&amp;Grade'!A88</f>
        <v>86</v>
      </c>
      <c r="B88">
        <f>'Solutions&amp;Grade'!B88</f>
        <v>3.5795789777245908</v>
      </c>
    </row>
    <row r="89" spans="1:2" ht="13.15" customHeight="1" x14ac:dyDescent="0.2">
      <c r="A89">
        <f>'Solutions&amp;Grade'!A89</f>
        <v>87</v>
      </c>
      <c r="B89">
        <f>'Solutions&amp;Grade'!B89</f>
        <v>3.500163127071477</v>
      </c>
    </row>
    <row r="90" spans="1:2" ht="13.15" customHeight="1" x14ac:dyDescent="0.2">
      <c r="A90">
        <f>'Solutions&amp;Grade'!A90</f>
        <v>88</v>
      </c>
      <c r="B90">
        <f>'Solutions&amp;Grade'!B90</f>
        <v>3.5848325664080858</v>
      </c>
    </row>
    <row r="91" spans="1:2" ht="13.15" customHeight="1" x14ac:dyDescent="0.2">
      <c r="A91">
        <f>'Solutions&amp;Grade'!A91</f>
        <v>89</v>
      </c>
      <c r="B91">
        <f>'Solutions&amp;Grade'!B91</f>
        <v>3.3310429043862153</v>
      </c>
    </row>
    <row r="92" spans="1:2" ht="13.15" customHeight="1" x14ac:dyDescent="0.2">
      <c r="A92">
        <f>'Solutions&amp;Grade'!A92</f>
        <v>90</v>
      </c>
      <c r="B92">
        <f>'Solutions&amp;Grade'!B92</f>
        <v>3.7139359871507147</v>
      </c>
    </row>
    <row r="93" spans="1:2" ht="13.15" customHeight="1" x14ac:dyDescent="0.2">
      <c r="A93">
        <f>'Solutions&amp;Grade'!A93</f>
        <v>91</v>
      </c>
      <c r="B93">
        <f>'Solutions&amp;Grade'!B93</f>
        <v>3.931418465862345</v>
      </c>
    </row>
    <row r="94" spans="1:2" ht="13.15" customHeight="1" x14ac:dyDescent="0.2">
      <c r="A94">
        <f>'Solutions&amp;Grade'!A94</f>
        <v>92</v>
      </c>
      <c r="B94">
        <f>'Solutions&amp;Grade'!B94</f>
        <v>3.818693105451529</v>
      </c>
    </row>
    <row r="95" spans="1:2" ht="13.15" customHeight="1" x14ac:dyDescent="0.2">
      <c r="A95">
        <f>'Solutions&amp;Grade'!A95</f>
        <v>93</v>
      </c>
      <c r="B95">
        <f>'Solutions&amp;Grade'!B95</f>
        <v>3.222416928459336</v>
      </c>
    </row>
    <row r="96" spans="1:2" ht="13.15" customHeight="1" x14ac:dyDescent="0.2">
      <c r="A96">
        <f>'Solutions&amp;Grade'!A96</f>
        <v>94</v>
      </c>
      <c r="B96">
        <f>'Solutions&amp;Grade'!B96</f>
        <v>3.3646642999216807</v>
      </c>
    </row>
    <row r="97" spans="1:2" ht="13.15" customHeight="1" x14ac:dyDescent="0.2">
      <c r="A97">
        <f>'Solutions&amp;Grade'!A97</f>
        <v>95</v>
      </c>
      <c r="B97">
        <f>'Solutions&amp;Grade'!B97</f>
        <v>3.0744801650025479</v>
      </c>
    </row>
    <row r="98" spans="1:2" ht="13.15" customHeight="1" x14ac:dyDescent="0.2">
      <c r="A98">
        <f>'Solutions&amp;Grade'!A98</f>
        <v>96</v>
      </c>
      <c r="B98">
        <f>'Solutions&amp;Grade'!B98</f>
        <v>3.8561208537386147</v>
      </c>
    </row>
    <row r="99" spans="1:2" ht="13.15" customHeight="1" x14ac:dyDescent="0.2">
      <c r="A99">
        <f>'Solutions&amp;Grade'!A99</f>
        <v>97</v>
      </c>
      <c r="B99">
        <f>'Solutions&amp;Grade'!B99</f>
        <v>3.8208759228773861</v>
      </c>
    </row>
    <row r="100" spans="1:2" ht="13.15" customHeight="1" x14ac:dyDescent="0.2">
      <c r="A100">
        <f>'Solutions&amp;Grade'!A100</f>
        <v>98</v>
      </c>
      <c r="B100">
        <f>'Solutions&amp;Grade'!B100</f>
        <v>3.6858524466468348</v>
      </c>
    </row>
    <row r="101" spans="1:2" ht="13.15" customHeight="1" x14ac:dyDescent="0.2">
      <c r="A101">
        <f>'Solutions&amp;Grade'!A101</f>
        <v>99</v>
      </c>
      <c r="B101">
        <f>'Solutions&amp;Grade'!B101</f>
        <v>3.4946797804404541</v>
      </c>
    </row>
    <row r="102" spans="1:2" ht="13.15" customHeight="1" x14ac:dyDescent="0.2">
      <c r="A102">
        <f>'Solutions&amp;Grade'!A102</f>
        <v>100</v>
      </c>
      <c r="B102">
        <f>'Solutions&amp;Grade'!B102</f>
        <v>3.3427382720228058</v>
      </c>
    </row>
    <row r="103" spans="1:2" ht="13.15" customHeight="1" x14ac:dyDescent="0.2">
      <c r="A103">
        <f>'Solutions&amp;Grade'!A103</f>
        <v>101</v>
      </c>
      <c r="B103">
        <f>'Solutions&amp;Grade'!B103</f>
        <v>3.6169861717646921</v>
      </c>
    </row>
    <row r="104" spans="1:2" ht="13.15" customHeight="1" x14ac:dyDescent="0.2">
      <c r="A104">
        <f>'Solutions&amp;Grade'!A104</f>
        <v>102</v>
      </c>
      <c r="B104">
        <f>'Solutions&amp;Grade'!B104</f>
        <v>3.565841089755573</v>
      </c>
    </row>
    <row r="105" spans="1:2" ht="13.15" customHeight="1" x14ac:dyDescent="0.2">
      <c r="A105">
        <f>'Solutions&amp;Grade'!A105</f>
        <v>103</v>
      </c>
      <c r="B105">
        <f>'Solutions&amp;Grade'!B105</f>
        <v>3.3883459406088217</v>
      </c>
    </row>
    <row r="106" spans="1:2" ht="13.15" customHeight="1" x14ac:dyDescent="0.2">
      <c r="A106">
        <f>'Solutions&amp;Grade'!A106</f>
        <v>104</v>
      </c>
      <c r="B106">
        <f>'Solutions&amp;Grade'!B106</f>
        <v>3.2508177661290087</v>
      </c>
    </row>
    <row r="107" spans="1:2" ht="13.15" customHeight="1" x14ac:dyDescent="0.2">
      <c r="A107">
        <f>'Solutions&amp;Grade'!A107</f>
        <v>105</v>
      </c>
      <c r="B107">
        <f>'Solutions&amp;Grade'!B107</f>
        <v>3.1480683484682617</v>
      </c>
    </row>
    <row r="108" spans="1:2" ht="13.15" customHeight="1" x14ac:dyDescent="0.2">
      <c r="A108">
        <f>'Solutions&amp;Grade'!A108</f>
        <v>106</v>
      </c>
      <c r="B108">
        <f>'Solutions&amp;Grade'!B108</f>
        <v>3.5002021434668755</v>
      </c>
    </row>
    <row r="109" spans="1:2" ht="13.15" customHeight="1" x14ac:dyDescent="0.2">
      <c r="A109">
        <f>'Solutions&amp;Grade'!A109</f>
        <v>107</v>
      </c>
      <c r="B109">
        <f>'Solutions&amp;Grade'!B109</f>
        <v>2.3436609150906111</v>
      </c>
    </row>
    <row r="110" spans="1:2" ht="13.15" customHeight="1" x14ac:dyDescent="0.2">
      <c r="A110">
        <f>'Solutions&amp;Grade'!A110</f>
        <v>108</v>
      </c>
      <c r="B110">
        <f>'Solutions&amp;Grade'!B110</f>
        <v>3.7577877062134459</v>
      </c>
    </row>
    <row r="111" spans="1:2" ht="13.15" customHeight="1" x14ac:dyDescent="0.2">
      <c r="A111">
        <f>'Solutions&amp;Grade'!A111</f>
        <v>109</v>
      </c>
      <c r="B111">
        <f>'Solutions&amp;Grade'!B111</f>
        <v>3.3420240072077072</v>
      </c>
    </row>
    <row r="112" spans="1:2" ht="13.15" customHeight="1" x14ac:dyDescent="0.2">
      <c r="A112">
        <f>'Solutions&amp;Grade'!A112</f>
        <v>110</v>
      </c>
      <c r="B112">
        <f>'Solutions&amp;Grade'!B112</f>
        <v>3.3024166662182739</v>
      </c>
    </row>
    <row r="113" spans="1:2" ht="13.15" customHeight="1" x14ac:dyDescent="0.2">
      <c r="A113">
        <f>'Solutions&amp;Grade'!A113</f>
        <v>111</v>
      </c>
      <c r="B113">
        <f>'Solutions&amp;Grade'!B113</f>
        <v>3.0433309169209628</v>
      </c>
    </row>
    <row r="114" spans="1:2" ht="13.15" customHeight="1" x14ac:dyDescent="0.2">
      <c r="A114">
        <f>'Solutions&amp;Grade'!A114</f>
        <v>112</v>
      </c>
      <c r="B114">
        <f>'Solutions&amp;Grade'!B114</f>
        <v>3.2194025415162297</v>
      </c>
    </row>
    <row r="115" spans="1:2" ht="13.15" customHeight="1" x14ac:dyDescent="0.2">
      <c r="A115">
        <f>'Solutions&amp;Grade'!A115</f>
        <v>113</v>
      </c>
      <c r="B115">
        <f>'Solutions&amp;Grade'!B115</f>
        <v>3.8811710962433921</v>
      </c>
    </row>
    <row r="116" spans="1:2" ht="13.15" customHeight="1" x14ac:dyDescent="0.2">
      <c r="A116">
        <f>'Solutions&amp;Grade'!A116</f>
        <v>114</v>
      </c>
      <c r="B116">
        <f>'Solutions&amp;Grade'!B116</f>
        <v>2.894173583665979</v>
      </c>
    </row>
    <row r="117" spans="1:2" ht="13.15" customHeight="1" x14ac:dyDescent="0.2">
      <c r="A117">
        <f>'Solutions&amp;Grade'!A117</f>
        <v>115</v>
      </c>
      <c r="B117">
        <f>'Solutions&amp;Grade'!B117</f>
        <v>3.5462377309299327</v>
      </c>
    </row>
    <row r="118" spans="1:2" ht="13.15" customHeight="1" x14ac:dyDescent="0.2">
      <c r="A118">
        <f>'Solutions&amp;Grade'!A118</f>
        <v>116</v>
      </c>
      <c r="B118">
        <f>'Solutions&amp;Grade'!B118</f>
        <v>3.4875673795374222</v>
      </c>
    </row>
    <row r="119" spans="1:2" ht="13.15" customHeight="1" x14ac:dyDescent="0.2">
      <c r="A119">
        <f>'Solutions&amp;Grade'!A119</f>
        <v>117</v>
      </c>
      <c r="B119">
        <f>'Solutions&amp;Grade'!B119</f>
        <v>3.4459279474370157</v>
      </c>
    </row>
    <row r="120" spans="1:2" ht="13.15" customHeight="1" x14ac:dyDescent="0.2">
      <c r="A120">
        <f>'Solutions&amp;Grade'!A120</f>
        <v>118</v>
      </c>
      <c r="B120">
        <f>'Solutions&amp;Grade'!B120</f>
        <v>4.0664645974783342</v>
      </c>
    </row>
    <row r="121" spans="1:2" ht="13.15" customHeight="1" x14ac:dyDescent="0.2">
      <c r="A121">
        <f>'Solutions&amp;Grade'!A121</f>
        <v>119</v>
      </c>
      <c r="B121">
        <f>'Solutions&amp;Grade'!B121</f>
        <v>3.5121885576149414</v>
      </c>
    </row>
    <row r="122" spans="1:2" ht="13.15" customHeight="1" x14ac:dyDescent="0.2">
      <c r="A122">
        <f>'Solutions&amp;Grade'!A122</f>
        <v>120</v>
      </c>
      <c r="B122">
        <f>'Solutions&amp;Grade'!B122</f>
        <v>3.9206920316144118</v>
      </c>
    </row>
    <row r="123" spans="1:2" ht="13.15" customHeight="1" x14ac:dyDescent="0.2">
      <c r="A123">
        <f>'Solutions&amp;Grade'!A123</f>
        <v>121</v>
      </c>
      <c r="B123">
        <f>'Solutions&amp;Grade'!B123</f>
        <v>4.1014895537062097</v>
      </c>
    </row>
    <row r="124" spans="1:2" ht="13.15" customHeight="1" x14ac:dyDescent="0.2">
      <c r="A124">
        <f>'Solutions&amp;Grade'!A124</f>
        <v>122</v>
      </c>
      <c r="B124">
        <f>'Solutions&amp;Grade'!B124</f>
        <v>3.9018171387856988</v>
      </c>
    </row>
    <row r="125" spans="1:2" ht="13.15" customHeight="1" x14ac:dyDescent="0.2">
      <c r="A125">
        <f>'Solutions&amp;Grade'!A125</f>
        <v>123</v>
      </c>
      <c r="B125">
        <f>'Solutions&amp;Grade'!B125</f>
        <v>3.3717910945585858</v>
      </c>
    </row>
    <row r="126" spans="1:2" ht="13.15" customHeight="1" x14ac:dyDescent="0.2">
      <c r="A126">
        <f>'Solutions&amp;Grade'!A126</f>
        <v>124</v>
      </c>
      <c r="B126">
        <f>'Solutions&amp;Grade'!B126</f>
        <v>3.8355981570798541</v>
      </c>
    </row>
    <row r="127" spans="1:2" ht="13.15" customHeight="1" x14ac:dyDescent="0.2">
      <c r="A127">
        <f>'Solutions&amp;Grade'!A127</f>
        <v>125</v>
      </c>
      <c r="B127">
        <f>'Solutions&amp;Grade'!B127</f>
        <v>3.3495999224288426</v>
      </c>
    </row>
    <row r="128" spans="1:2" ht="13.15" customHeight="1" x14ac:dyDescent="0.2">
      <c r="A128">
        <f>'Solutions&amp;Grade'!A128</f>
        <v>126</v>
      </c>
      <c r="B128">
        <f>'Solutions&amp;Grade'!B128</f>
        <v>3.4034807896308354</v>
      </c>
    </row>
    <row r="129" spans="1:2" ht="13.15" customHeight="1" x14ac:dyDescent="0.2">
      <c r="A129">
        <f>'Solutions&amp;Grade'!A129</f>
        <v>127</v>
      </c>
      <c r="B129">
        <f>'Solutions&amp;Grade'!B129</f>
        <v>3.0241682647950068</v>
      </c>
    </row>
    <row r="130" spans="1:2" ht="13.15" customHeight="1" x14ac:dyDescent="0.2">
      <c r="A130">
        <f>'Solutions&amp;Grade'!A130</f>
        <v>128</v>
      </c>
      <c r="B130">
        <f>'Solutions&amp;Grade'!B130</f>
        <v>3.491066713450965</v>
      </c>
    </row>
    <row r="131" spans="1:2" ht="13.15" customHeight="1" x14ac:dyDescent="0.2">
      <c r="A131">
        <f>'Solutions&amp;Grade'!A131</f>
        <v>129</v>
      </c>
      <c r="B131">
        <f>'Solutions&amp;Grade'!B131</f>
        <v>3.1321804885154521</v>
      </c>
    </row>
    <row r="132" spans="1:2" ht="13.15" customHeight="1" x14ac:dyDescent="0.2">
      <c r="A132">
        <f>'Solutions&amp;Grade'!A132</f>
        <v>130</v>
      </c>
      <c r="B132">
        <f>'Solutions&amp;Grade'!B132</f>
        <v>3.8875244065461221</v>
      </c>
    </row>
    <row r="133" spans="1:2" ht="13.15" customHeight="1" x14ac:dyDescent="0.2">
      <c r="A133">
        <f>'Solutions&amp;Grade'!A133</f>
        <v>131</v>
      </c>
      <c r="B133">
        <f>'Solutions&amp;Grade'!B133</f>
        <v>3.4773523249521925</v>
      </c>
    </row>
    <row r="134" spans="1:2" ht="13.15" customHeight="1" x14ac:dyDescent="0.2">
      <c r="A134">
        <f>'Solutions&amp;Grade'!A134</f>
        <v>132</v>
      </c>
      <c r="B134">
        <f>'Solutions&amp;Grade'!B134</f>
        <v>3.5511636549127479</v>
      </c>
    </row>
    <row r="135" spans="1:2" ht="13.15" customHeight="1" x14ac:dyDescent="0.2">
      <c r="A135">
        <f>'Solutions&amp;Grade'!A135</f>
        <v>133</v>
      </c>
      <c r="B135">
        <f>'Solutions&amp;Grade'!B135</f>
        <v>3.8281147525578958</v>
      </c>
    </row>
    <row r="136" spans="1:2" ht="13.15" customHeight="1" x14ac:dyDescent="0.2">
      <c r="A136">
        <f>'Solutions&amp;Grade'!A136</f>
        <v>134</v>
      </c>
      <c r="B136">
        <f>'Solutions&amp;Grade'!B136</f>
        <v>3.0694232118369267</v>
      </c>
    </row>
    <row r="137" spans="1:2" ht="13.15" customHeight="1" x14ac:dyDescent="0.2">
      <c r="A137">
        <f>'Solutions&amp;Grade'!A137</f>
        <v>135</v>
      </c>
      <c r="B137">
        <f>'Solutions&amp;Grade'!B137</f>
        <v>3.3030239577454736</v>
      </c>
    </row>
    <row r="138" spans="1:2" ht="13.15" customHeight="1" x14ac:dyDescent="0.2">
      <c r="A138">
        <f>'Solutions&amp;Grade'!A138</f>
        <v>136</v>
      </c>
      <c r="B138">
        <f>'Solutions&amp;Grade'!B138</f>
        <v>3.3769717475184251</v>
      </c>
    </row>
    <row r="139" spans="1:2" ht="13.15" customHeight="1" x14ac:dyDescent="0.2">
      <c r="A139">
        <f>'Solutions&amp;Grade'!A139</f>
        <v>137</v>
      </c>
      <c r="B139">
        <f>'Solutions&amp;Grade'!B139</f>
        <v>3.9181553055972707</v>
      </c>
    </row>
    <row r="140" spans="1:2" ht="13.15" customHeight="1" x14ac:dyDescent="0.2">
      <c r="A140">
        <f>'Solutions&amp;Grade'!A140</f>
        <v>138</v>
      </c>
      <c r="B140">
        <f>'Solutions&amp;Grade'!B140</f>
        <v>3.1463069643430046</v>
      </c>
    </row>
    <row r="141" spans="1:2" ht="13.15" customHeight="1" x14ac:dyDescent="0.2">
      <c r="A141">
        <f>'Solutions&amp;Grade'!A141</f>
        <v>139</v>
      </c>
      <c r="B141">
        <f>'Solutions&amp;Grade'!B141</f>
        <v>3.8295545349022708</v>
      </c>
    </row>
    <row r="142" spans="1:2" ht="13.15" customHeight="1" x14ac:dyDescent="0.2">
      <c r="A142">
        <f>'Solutions&amp;Grade'!A142</f>
        <v>140</v>
      </c>
      <c r="B142">
        <f>'Solutions&amp;Grade'!B142</f>
        <v>3.9959978681792667</v>
      </c>
    </row>
    <row r="143" spans="1:2" ht="13.15" customHeight="1" x14ac:dyDescent="0.2">
      <c r="A143">
        <f>'Solutions&amp;Grade'!A143</f>
        <v>141</v>
      </c>
      <c r="B143">
        <f>'Solutions&amp;Grade'!B143</f>
        <v>4.6360575813006406</v>
      </c>
    </row>
    <row r="144" spans="1:2" ht="13.15" customHeight="1" x14ac:dyDescent="0.2">
      <c r="A144">
        <f>'Solutions&amp;Grade'!A144</f>
        <v>142</v>
      </c>
      <c r="B144">
        <f>'Solutions&amp;Grade'!B144</f>
        <v>2.803017297547219</v>
      </c>
    </row>
    <row r="145" spans="1:2" ht="13.15" customHeight="1" x14ac:dyDescent="0.2">
      <c r="A145">
        <f>'Solutions&amp;Grade'!A145</f>
        <v>143</v>
      </c>
      <c r="B145">
        <f>'Solutions&amp;Grade'!B145</f>
        <v>3.2885909238901538</v>
      </c>
    </row>
    <row r="146" spans="1:2" ht="13.15" customHeight="1" x14ac:dyDescent="0.2">
      <c r="A146">
        <f>'Solutions&amp;Grade'!A146</f>
        <v>144</v>
      </c>
      <c r="B146">
        <f>'Solutions&amp;Grade'!B146</f>
        <v>2.8210165472681217</v>
      </c>
    </row>
    <row r="147" spans="1:2" ht="13.15" customHeight="1" x14ac:dyDescent="0.2">
      <c r="A147">
        <f>'Solutions&amp;Grade'!A147</f>
        <v>145</v>
      </c>
      <c r="B147">
        <f>'Solutions&amp;Grade'!B147</f>
        <v>3.2584782837251827</v>
      </c>
    </row>
    <row r="148" spans="1:2" ht="13.15" customHeight="1" x14ac:dyDescent="0.2">
      <c r="A148">
        <f>'Solutions&amp;Grade'!A148</f>
        <v>146</v>
      </c>
      <c r="B148">
        <f>'Solutions&amp;Grade'!B148</f>
        <v>3.1860838435728387</v>
      </c>
    </row>
    <row r="149" spans="1:2" ht="13.15" customHeight="1" x14ac:dyDescent="0.2">
      <c r="A149">
        <f>'Solutions&amp;Grade'!A149</f>
        <v>147</v>
      </c>
      <c r="B149">
        <f>'Solutions&amp;Grade'!B149</f>
        <v>3.4125983609360024</v>
      </c>
    </row>
    <row r="150" spans="1:2" ht="13.15" customHeight="1" x14ac:dyDescent="0.2">
      <c r="A150">
        <f>'Solutions&amp;Grade'!A150</f>
        <v>148</v>
      </c>
      <c r="B150">
        <f>'Solutions&amp;Grade'!B150</f>
        <v>3.3511982740484823</v>
      </c>
    </row>
    <row r="151" spans="1:2" ht="13.15" customHeight="1" x14ac:dyDescent="0.2">
      <c r="A151">
        <f>'Solutions&amp;Grade'!A151</f>
        <v>149</v>
      </c>
      <c r="B151">
        <f>'Solutions&amp;Grade'!B151</f>
        <v>3.3728862198358556</v>
      </c>
    </row>
    <row r="152" spans="1:2" ht="13.15" customHeight="1" x14ac:dyDescent="0.2">
      <c r="A152">
        <f>'Solutions&amp;Grade'!A152</f>
        <v>150</v>
      </c>
      <c r="B152">
        <f>'Solutions&amp;Grade'!B152</f>
        <v>3.1105839585824491</v>
      </c>
    </row>
    <row r="153" spans="1:2" ht="13.15" customHeight="1" x14ac:dyDescent="0.2">
      <c r="A153">
        <f>'Solutions&amp;Grade'!A153</f>
        <v>151</v>
      </c>
      <c r="B153">
        <f>'Solutions&amp;Grade'!B153</f>
        <v>3.115395784604051</v>
      </c>
    </row>
    <row r="154" spans="1:2" ht="13.15" customHeight="1" x14ac:dyDescent="0.2">
      <c r="A154">
        <f>'Solutions&amp;Grade'!A154</f>
        <v>152</v>
      </c>
      <c r="B154">
        <f>'Solutions&amp;Grade'!B154</f>
        <v>2.7628602277440968</v>
      </c>
    </row>
    <row r="155" spans="1:2" ht="13.15" customHeight="1" x14ac:dyDescent="0.2">
      <c r="A155">
        <f>'Solutions&amp;Grade'!A155</f>
        <v>153</v>
      </c>
      <c r="B155">
        <f>'Solutions&amp;Grade'!B155</f>
        <v>3.7499732450641017</v>
      </c>
    </row>
    <row r="156" spans="1:2" ht="13.15" customHeight="1" x14ac:dyDescent="0.2">
      <c r="A156">
        <f>'Solutions&amp;Grade'!A156</f>
        <v>154</v>
      </c>
      <c r="B156">
        <f>'Solutions&amp;Grade'!B156</f>
        <v>3.9188650000059466</v>
      </c>
    </row>
    <row r="157" spans="1:2" ht="13.15" customHeight="1" x14ac:dyDescent="0.2">
      <c r="A157">
        <f>'Solutions&amp;Grade'!A157</f>
        <v>155</v>
      </c>
      <c r="B157">
        <f>'Solutions&amp;Grade'!B157</f>
        <v>3.5951168344346809</v>
      </c>
    </row>
    <row r="158" spans="1:2" ht="13.15" customHeight="1" x14ac:dyDescent="0.2">
      <c r="A158">
        <f>'Solutions&amp;Grade'!A158</f>
        <v>156</v>
      </c>
      <c r="B158">
        <f>'Solutions&amp;Grade'!B158</f>
        <v>3.5011254393078173</v>
      </c>
    </row>
    <row r="159" spans="1:2" ht="13.15" customHeight="1" x14ac:dyDescent="0.2">
      <c r="A159">
        <f>'Solutions&amp;Grade'!A159</f>
        <v>157</v>
      </c>
      <c r="B159">
        <f>'Solutions&amp;Grade'!B159</f>
        <v>3.1913553094819949</v>
      </c>
    </row>
    <row r="160" spans="1:2" ht="13.15" customHeight="1" x14ac:dyDescent="0.2">
      <c r="A160">
        <f>'Solutions&amp;Grade'!A160</f>
        <v>158</v>
      </c>
      <c r="B160">
        <f>'Solutions&amp;Grade'!B160</f>
        <v>3.8543768509836407</v>
      </c>
    </row>
    <row r="161" spans="1:2" ht="13.15" customHeight="1" x14ac:dyDescent="0.2">
      <c r="A161">
        <f>'Solutions&amp;Grade'!A161</f>
        <v>159</v>
      </c>
      <c r="B161">
        <f>'Solutions&amp;Grade'!B161</f>
        <v>3.4847425960372509</v>
      </c>
    </row>
    <row r="162" spans="1:2" ht="13.15" customHeight="1" x14ac:dyDescent="0.2">
      <c r="A162">
        <f>'Solutions&amp;Grade'!A162</f>
        <v>160</v>
      </c>
      <c r="B162">
        <f>'Solutions&amp;Grade'!B162</f>
        <v>3.8813603911676289</v>
      </c>
    </row>
    <row r="163" spans="1:2" ht="13.15" customHeight="1" x14ac:dyDescent="0.2">
      <c r="A163">
        <f>'Solutions&amp;Grade'!A163</f>
        <v>161</v>
      </c>
      <c r="B163">
        <f>'Solutions&amp;Grade'!B163</f>
        <v>3.200515115181914</v>
      </c>
    </row>
    <row r="164" spans="1:2" ht="13.15" customHeight="1" x14ac:dyDescent="0.2">
      <c r="A164">
        <f>'Solutions&amp;Grade'!A164</f>
        <v>162</v>
      </c>
      <c r="B164">
        <f>'Solutions&amp;Grade'!B164</f>
        <v>3.4537636239965401</v>
      </c>
    </row>
    <row r="165" spans="1:2" ht="13.15" customHeight="1" x14ac:dyDescent="0.2">
      <c r="A165">
        <f>'Solutions&amp;Grade'!A165</f>
        <v>163</v>
      </c>
      <c r="B165">
        <f>'Solutions&amp;Grade'!B165</f>
        <v>3.1439354515054458</v>
      </c>
    </row>
    <row r="166" spans="1:2" ht="13.15" customHeight="1" x14ac:dyDescent="0.2">
      <c r="A166">
        <f>'Solutions&amp;Grade'!A166</f>
        <v>164</v>
      </c>
      <c r="B166">
        <f>'Solutions&amp;Grade'!B166</f>
        <v>3.4880834624667023</v>
      </c>
    </row>
    <row r="167" spans="1:2" ht="13.15" customHeight="1" x14ac:dyDescent="0.2">
      <c r="A167">
        <f>'Solutions&amp;Grade'!A167</f>
        <v>165</v>
      </c>
      <c r="B167">
        <f>'Solutions&amp;Grade'!B167</f>
        <v>3.252876900023673</v>
      </c>
    </row>
    <row r="168" spans="1:2" ht="13.15" customHeight="1" x14ac:dyDescent="0.2">
      <c r="A168">
        <f>'Solutions&amp;Grade'!A168</f>
        <v>166</v>
      </c>
      <c r="B168">
        <f>'Solutions&amp;Grade'!B168</f>
        <v>3.7237993274735848</v>
      </c>
    </row>
    <row r="169" spans="1:2" ht="13.15" customHeight="1" x14ac:dyDescent="0.2">
      <c r="A169">
        <f>'Solutions&amp;Grade'!A169</f>
        <v>167</v>
      </c>
      <c r="B169">
        <f>'Solutions&amp;Grade'!B169</f>
        <v>2.8181026015390729</v>
      </c>
    </row>
    <row r="170" spans="1:2" ht="13.15" customHeight="1" x14ac:dyDescent="0.2">
      <c r="A170">
        <f>'Solutions&amp;Grade'!A170</f>
        <v>168</v>
      </c>
      <c r="B170">
        <f>'Solutions&amp;Grade'!B170</f>
        <v>3.1255907548576527</v>
      </c>
    </row>
    <row r="171" spans="1:2" ht="13.15" customHeight="1" x14ac:dyDescent="0.2">
      <c r="A171">
        <f>'Solutions&amp;Grade'!A171</f>
        <v>169</v>
      </c>
      <c r="B171">
        <f>'Solutions&amp;Grade'!B171</f>
        <v>3.6153278429814217</v>
      </c>
    </row>
    <row r="172" spans="1:2" ht="13.15" customHeight="1" x14ac:dyDescent="0.2">
      <c r="A172">
        <f>'Solutions&amp;Grade'!A172</f>
        <v>170</v>
      </c>
      <c r="B172">
        <f>'Solutions&amp;Grade'!B172</f>
        <v>3.117387008756102</v>
      </c>
    </row>
    <row r="173" spans="1:2" ht="13.15" customHeight="1" x14ac:dyDescent="0.2">
      <c r="A173">
        <f>'Solutions&amp;Grade'!A173</f>
        <v>171</v>
      </c>
      <c r="B173">
        <f>'Solutions&amp;Grade'!B173</f>
        <v>3.0653765578668617</v>
      </c>
    </row>
    <row r="174" spans="1:2" ht="13.15" customHeight="1" x14ac:dyDescent="0.2">
      <c r="A174">
        <f>'Solutions&amp;Grade'!A174</f>
        <v>172</v>
      </c>
      <c r="B174">
        <f>'Solutions&amp;Grade'!B174</f>
        <v>2.6805345490859747</v>
      </c>
    </row>
    <row r="175" spans="1:2" ht="13.15" customHeight="1" x14ac:dyDescent="0.2">
      <c r="A175">
        <f>'Solutions&amp;Grade'!A175</f>
        <v>173</v>
      </c>
      <c r="B175">
        <f>'Solutions&amp;Grade'!B175</f>
        <v>3.5298419259830109</v>
      </c>
    </row>
    <row r="176" spans="1:2" ht="13.15" customHeight="1" x14ac:dyDescent="0.2">
      <c r="A176">
        <f>'Solutions&amp;Grade'!A176</f>
        <v>174</v>
      </c>
      <c r="B176">
        <f>'Solutions&amp;Grade'!B176</f>
        <v>3.6444603409317309</v>
      </c>
    </row>
    <row r="177" spans="1:2" ht="13.15" customHeight="1" x14ac:dyDescent="0.2">
      <c r="A177">
        <f>'Solutions&amp;Grade'!A177</f>
        <v>175</v>
      </c>
      <c r="B177">
        <f>'Solutions&amp;Grade'!B177</f>
        <v>3.2312530980687431</v>
      </c>
    </row>
    <row r="178" spans="1:2" ht="13.15" customHeight="1" x14ac:dyDescent="0.2">
      <c r="A178">
        <f>'Solutions&amp;Grade'!A178</f>
        <v>176</v>
      </c>
      <c r="B178">
        <f>'Solutions&amp;Grade'!B178</f>
        <v>3.59378054012591</v>
      </c>
    </row>
    <row r="179" spans="1:2" ht="13.15" customHeight="1" x14ac:dyDescent="0.2">
      <c r="A179">
        <f>'Solutions&amp;Grade'!A179</f>
        <v>177</v>
      </c>
      <c r="B179">
        <f>'Solutions&amp;Grade'!B179</f>
        <v>3.1074178527159058</v>
      </c>
    </row>
    <row r="180" spans="1:2" ht="13.15" customHeight="1" x14ac:dyDescent="0.2">
      <c r="A180">
        <f>'Solutions&amp;Grade'!A180</f>
        <v>178</v>
      </c>
      <c r="B180">
        <f>'Solutions&amp;Grade'!B180</f>
        <v>3.2784277118581771</v>
      </c>
    </row>
    <row r="181" spans="1:2" ht="13.15" customHeight="1" x14ac:dyDescent="0.2">
      <c r="A181">
        <f>'Solutions&amp;Grade'!A181</f>
        <v>179</v>
      </c>
      <c r="B181">
        <f>'Solutions&amp;Grade'!B181</f>
        <v>3.9149655464497708</v>
      </c>
    </row>
    <row r="182" spans="1:2" ht="13.15" customHeight="1" x14ac:dyDescent="0.2">
      <c r="A182">
        <f>'Solutions&amp;Grade'!A182</f>
        <v>180</v>
      </c>
      <c r="B182">
        <f>'Solutions&amp;Grade'!B182</f>
        <v>3.3198648650081699</v>
      </c>
    </row>
    <row r="183" spans="1:2" ht="13.15" customHeight="1" x14ac:dyDescent="0.2">
      <c r="A183">
        <f>'Solutions&amp;Grade'!A183</f>
        <v>181</v>
      </c>
      <c r="B183">
        <f>'Solutions&amp;Grade'!B183</f>
        <v>3.7282451072992231</v>
      </c>
    </row>
    <row r="184" spans="1:2" ht="13.15" customHeight="1" x14ac:dyDescent="0.2">
      <c r="A184">
        <f>'Solutions&amp;Grade'!A184</f>
        <v>182</v>
      </c>
      <c r="B184">
        <f>'Solutions&amp;Grade'!B184</f>
        <v>3.8733109874441638</v>
      </c>
    </row>
    <row r="185" spans="1:2" ht="13.15" customHeight="1" x14ac:dyDescent="0.2">
      <c r="A185">
        <f>'Solutions&amp;Grade'!A185</f>
        <v>183</v>
      </c>
      <c r="B185">
        <f>'Solutions&amp;Grade'!B185</f>
        <v>3.1985013739483019</v>
      </c>
    </row>
    <row r="186" spans="1:2" ht="13.15" customHeight="1" x14ac:dyDescent="0.2">
      <c r="A186">
        <f>'Solutions&amp;Grade'!A186</f>
        <v>184</v>
      </c>
      <c r="B186">
        <f>'Solutions&amp;Grade'!B186</f>
        <v>3.524527119376252</v>
      </c>
    </row>
    <row r="187" spans="1:2" ht="13.15" customHeight="1" x14ac:dyDescent="0.2">
      <c r="A187">
        <f>'Solutions&amp;Grade'!A187</f>
        <v>185</v>
      </c>
      <c r="B187">
        <f>'Solutions&amp;Grade'!B187</f>
        <v>3.6497565913983139</v>
      </c>
    </row>
    <row r="188" spans="1:2" ht="13.15" customHeight="1" x14ac:dyDescent="0.2">
      <c r="A188">
        <f>'Solutions&amp;Grade'!A188</f>
        <v>186</v>
      </c>
      <c r="B188">
        <f>'Solutions&amp;Grade'!B188</f>
        <v>4.7455312114672035</v>
      </c>
    </row>
    <row r="189" spans="1:2" ht="13.15" customHeight="1" x14ac:dyDescent="0.2">
      <c r="A189">
        <f>'Solutions&amp;Grade'!A189</f>
        <v>187</v>
      </c>
      <c r="B189">
        <f>'Solutions&amp;Grade'!B189</f>
        <v>2.5497670124769538</v>
      </c>
    </row>
    <row r="190" spans="1:2" ht="13.15" customHeight="1" x14ac:dyDescent="0.2">
      <c r="A190">
        <f>'Solutions&amp;Grade'!A190</f>
        <v>188</v>
      </c>
      <c r="B190">
        <f>'Solutions&amp;Grade'!B190</f>
        <v>3.6268474670527269</v>
      </c>
    </row>
    <row r="191" spans="1:2" ht="13.15" customHeight="1" x14ac:dyDescent="0.2">
      <c r="A191">
        <f>'Solutions&amp;Grade'!A191</f>
        <v>189</v>
      </c>
      <c r="B191">
        <f>'Solutions&amp;Grade'!B191</f>
        <v>3.6320048629238979</v>
      </c>
    </row>
    <row r="192" spans="1:2" ht="13.15" customHeight="1" x14ac:dyDescent="0.2">
      <c r="A192">
        <f>'Solutions&amp;Grade'!A192</f>
        <v>190</v>
      </c>
      <c r="B192">
        <f>'Solutions&amp;Grade'!B192</f>
        <v>3.1911416885595538</v>
      </c>
    </row>
    <row r="193" spans="1:2" ht="13.15" customHeight="1" x14ac:dyDescent="0.2">
      <c r="A193">
        <f>'Solutions&amp;Grade'!A193</f>
        <v>191</v>
      </c>
      <c r="B193">
        <f>'Solutions&amp;Grade'!B193</f>
        <v>3.1078738204159859</v>
      </c>
    </row>
    <row r="194" spans="1:2" ht="13.15" customHeight="1" x14ac:dyDescent="0.2">
      <c r="A194">
        <f>'Solutions&amp;Grade'!A194</f>
        <v>192</v>
      </c>
      <c r="B194">
        <f>'Solutions&amp;Grade'!B194</f>
        <v>3.591654056266405</v>
      </c>
    </row>
    <row r="195" spans="1:2" ht="13.15" customHeight="1" x14ac:dyDescent="0.2">
      <c r="A195">
        <f>'Solutions&amp;Grade'!A195</f>
        <v>193</v>
      </c>
      <c r="B195">
        <f>'Solutions&amp;Grade'!B195</f>
        <v>2.9554688738021859</v>
      </c>
    </row>
    <row r="196" spans="1:2" ht="13.15" customHeight="1" x14ac:dyDescent="0.2">
      <c r="A196">
        <f>'Solutions&amp;Grade'!A196</f>
        <v>194</v>
      </c>
      <c r="B196">
        <f>'Solutions&amp;Grade'!B196</f>
        <v>3.4055508039559932</v>
      </c>
    </row>
    <row r="197" spans="1:2" ht="13.15" customHeight="1" x14ac:dyDescent="0.2">
      <c r="A197">
        <f>'Solutions&amp;Grade'!A197</f>
        <v>195</v>
      </c>
      <c r="B197">
        <f>'Solutions&amp;Grade'!B197</f>
        <v>2.9344349200656801</v>
      </c>
    </row>
    <row r="198" spans="1:2" ht="13.15" customHeight="1" x14ac:dyDescent="0.2">
      <c r="A198">
        <f>'Solutions&amp;Grade'!A198</f>
        <v>196</v>
      </c>
      <c r="B198">
        <f>'Solutions&amp;Grade'!B198</f>
        <v>3.0720811364138001</v>
      </c>
    </row>
    <row r="199" spans="1:2" ht="13.15" customHeight="1" x14ac:dyDescent="0.2">
      <c r="A199">
        <f>'Solutions&amp;Grade'!A199</f>
        <v>197</v>
      </c>
      <c r="B199">
        <f>'Solutions&amp;Grade'!B199</f>
        <v>3.7409961884410028</v>
      </c>
    </row>
    <row r="200" spans="1:2" ht="13.15" customHeight="1" x14ac:dyDescent="0.2">
      <c r="A200">
        <f>'Solutions&amp;Grade'!A200</f>
        <v>198</v>
      </c>
      <c r="B200">
        <f>'Solutions&amp;Grade'!B200</f>
        <v>3.6208847081424889</v>
      </c>
    </row>
    <row r="201" spans="1:2" ht="13.15" customHeight="1" x14ac:dyDescent="0.2">
      <c r="A201">
        <f>'Solutions&amp;Grade'!A201</f>
        <v>199</v>
      </c>
      <c r="B201">
        <f>'Solutions&amp;Grade'!B201</f>
        <v>3.6687268677004439</v>
      </c>
    </row>
    <row r="202" spans="1:2" ht="13.15" customHeight="1" x14ac:dyDescent="0.2">
      <c r="A202">
        <f>'Solutions&amp;Grade'!A202</f>
        <v>200</v>
      </c>
      <c r="B202">
        <f>'Solutions&amp;Grade'!B202</f>
        <v>3.250675492745088</v>
      </c>
    </row>
    <row r="203" spans="1:2" ht="13.15" customHeight="1" x14ac:dyDescent="0.2">
      <c r="A203">
        <f>'Solutions&amp;Grade'!A203</f>
        <v>201</v>
      </c>
      <c r="B203">
        <f>'Solutions&amp;Grade'!B203</f>
        <v>3.569462020637947</v>
      </c>
    </row>
    <row r="204" spans="1:2" ht="13.15" customHeight="1" x14ac:dyDescent="0.2">
      <c r="A204">
        <f>'Solutions&amp;Grade'!A204</f>
        <v>202</v>
      </c>
      <c r="B204">
        <f>'Solutions&amp;Grade'!B204</f>
        <v>3.6062955189106698</v>
      </c>
    </row>
    <row r="205" spans="1:2" ht="13.15" customHeight="1" x14ac:dyDescent="0.2">
      <c r="A205">
        <f>'Solutions&amp;Grade'!A205</f>
        <v>203</v>
      </c>
      <c r="B205">
        <f>'Solutions&amp;Grade'!B205</f>
        <v>3.3808856234484108</v>
      </c>
    </row>
    <row r="206" spans="1:2" ht="13.15" customHeight="1" x14ac:dyDescent="0.2">
      <c r="A206">
        <f>'Solutions&amp;Grade'!A206</f>
        <v>204</v>
      </c>
      <c r="B206">
        <f>'Solutions&amp;Grade'!B206</f>
        <v>3.4913661255101909</v>
      </c>
    </row>
    <row r="207" spans="1:2" ht="13.15" customHeight="1" x14ac:dyDescent="0.2">
      <c r="A207">
        <f>'Solutions&amp;Grade'!A207</f>
        <v>205</v>
      </c>
      <c r="B207">
        <f>'Solutions&amp;Grade'!B207</f>
        <v>3.0198029442878149</v>
      </c>
    </row>
    <row r="208" spans="1:2" ht="13.15" customHeight="1" x14ac:dyDescent="0.2">
      <c r="A208">
        <f>'Solutions&amp;Grade'!A208</f>
        <v>206</v>
      </c>
      <c r="B208">
        <f>'Solutions&amp;Grade'!B208</f>
        <v>3.7239845109213228</v>
      </c>
    </row>
    <row r="209" spans="1:2" ht="13.15" customHeight="1" x14ac:dyDescent="0.2">
      <c r="A209">
        <f>'Solutions&amp;Grade'!A209</f>
        <v>207</v>
      </c>
      <c r="B209">
        <f>'Solutions&amp;Grade'!B209</f>
        <v>3.4800408878049032</v>
      </c>
    </row>
    <row r="210" spans="1:2" ht="13.15" customHeight="1" x14ac:dyDescent="0.2">
      <c r="A210">
        <f>'Solutions&amp;Grade'!A210</f>
        <v>208</v>
      </c>
      <c r="B210">
        <f>'Solutions&amp;Grade'!B210</f>
        <v>4.137660360208506</v>
      </c>
    </row>
    <row r="211" spans="1:2" ht="13.15" customHeight="1" x14ac:dyDescent="0.2">
      <c r="A211">
        <f>'Solutions&amp;Grade'!A211</f>
        <v>209</v>
      </c>
      <c r="B211">
        <f>'Solutions&amp;Grade'!B211</f>
        <v>3.3301098638715656</v>
      </c>
    </row>
    <row r="212" spans="1:2" ht="13.15" customHeight="1" x14ac:dyDescent="0.2">
      <c r="A212">
        <f>'Solutions&amp;Grade'!A212</f>
        <v>210</v>
      </c>
      <c r="B212">
        <f>'Solutions&amp;Grade'!B212</f>
        <v>3.4865153882955884</v>
      </c>
    </row>
    <row r="213" spans="1:2" ht="13.15" customHeight="1" x14ac:dyDescent="0.2">
      <c r="A213">
        <f>'Solutions&amp;Grade'!A213</f>
        <v>211</v>
      </c>
      <c r="B213">
        <f>'Solutions&amp;Grade'!B213</f>
        <v>3.1998887486530307</v>
      </c>
    </row>
    <row r="214" spans="1:2" ht="13.15" customHeight="1" x14ac:dyDescent="0.2">
      <c r="A214">
        <f>'Solutions&amp;Grade'!A214</f>
        <v>212</v>
      </c>
      <c r="B214">
        <f>'Solutions&amp;Grade'!B214</f>
        <v>2.891418625944318</v>
      </c>
    </row>
    <row r="215" spans="1:2" ht="13.15" customHeight="1" x14ac:dyDescent="0.2">
      <c r="A215">
        <f>'Solutions&amp;Grade'!A215</f>
        <v>213</v>
      </c>
      <c r="B215">
        <f>'Solutions&amp;Grade'!B215</f>
        <v>3.7320019658289247</v>
      </c>
    </row>
    <row r="216" spans="1:2" ht="13.15" customHeight="1" x14ac:dyDescent="0.2">
      <c r="A216">
        <f>'Solutions&amp;Grade'!A216</f>
        <v>214</v>
      </c>
      <c r="B216">
        <f>'Solutions&amp;Grade'!B216</f>
        <v>3.7827614691550528</v>
      </c>
    </row>
    <row r="217" spans="1:2" ht="13.15" customHeight="1" x14ac:dyDescent="0.2">
      <c r="A217">
        <f>'Solutions&amp;Grade'!A217</f>
        <v>215</v>
      </c>
      <c r="B217">
        <f>'Solutions&amp;Grade'!B217</f>
        <v>3.6826484380847737</v>
      </c>
    </row>
    <row r="218" spans="1:2" ht="13.15" customHeight="1" x14ac:dyDescent="0.2">
      <c r="A218">
        <f>'Solutions&amp;Grade'!A218</f>
        <v>216</v>
      </c>
      <c r="B218">
        <f>'Solutions&amp;Grade'!B218</f>
        <v>3.3570608228792396</v>
      </c>
    </row>
    <row r="219" spans="1:2" ht="13.15" customHeight="1" x14ac:dyDescent="0.2">
      <c r="A219">
        <f>'Solutions&amp;Grade'!A219</f>
        <v>217</v>
      </c>
      <c r="B219">
        <f>'Solutions&amp;Grade'!B219</f>
        <v>3.6041085097874719</v>
      </c>
    </row>
    <row r="220" spans="1:2" ht="13.15" customHeight="1" x14ac:dyDescent="0.2">
      <c r="A220">
        <f>'Solutions&amp;Grade'!A220</f>
        <v>218</v>
      </c>
      <c r="B220">
        <f>'Solutions&amp;Grade'!B220</f>
        <v>2.5795582338290881</v>
      </c>
    </row>
    <row r="221" spans="1:2" ht="13.15" customHeight="1" x14ac:dyDescent="0.2">
      <c r="A221">
        <f>'Solutions&amp;Grade'!A221</f>
        <v>219</v>
      </c>
      <c r="B221">
        <f>'Solutions&amp;Grade'!B221</f>
        <v>3.1381706872605748</v>
      </c>
    </row>
    <row r="222" spans="1:2" ht="13.15" customHeight="1" x14ac:dyDescent="0.2">
      <c r="A222">
        <f>'Solutions&amp;Grade'!A222</f>
        <v>220</v>
      </c>
      <c r="B222">
        <f>'Solutions&amp;Grade'!B222</f>
        <v>3.8801841880495429</v>
      </c>
    </row>
    <row r="223" spans="1:2" ht="13.15" customHeight="1" x14ac:dyDescent="0.2">
      <c r="A223">
        <f>'Solutions&amp;Grade'!A223</f>
        <v>221</v>
      </c>
      <c r="B223">
        <f>'Solutions&amp;Grade'!B223</f>
        <v>2.157353835418311</v>
      </c>
    </row>
    <row r="224" spans="1:2" ht="13.15" customHeight="1" x14ac:dyDescent="0.2">
      <c r="A224">
        <f>'Solutions&amp;Grade'!A224</f>
        <v>222</v>
      </c>
      <c r="B224">
        <f>'Solutions&amp;Grade'!B224</f>
        <v>3.4105912391479416</v>
      </c>
    </row>
    <row r="225" spans="1:2" ht="13.15" customHeight="1" x14ac:dyDescent="0.2">
      <c r="A225">
        <f>'Solutions&amp;Grade'!A225</f>
        <v>223</v>
      </c>
      <c r="B225">
        <f>'Solutions&amp;Grade'!B225</f>
        <v>3.378386096152973</v>
      </c>
    </row>
    <row r="226" spans="1:2" ht="13.15" customHeight="1" x14ac:dyDescent="0.2">
      <c r="A226">
        <f>'Solutions&amp;Grade'!A226</f>
        <v>224</v>
      </c>
      <c r="B226">
        <f>'Solutions&amp;Grade'!B226</f>
        <v>3.4306612606518825</v>
      </c>
    </row>
    <row r="227" spans="1:2" ht="13.15" customHeight="1" x14ac:dyDescent="0.2">
      <c r="A227">
        <f>'Solutions&amp;Grade'!A227</f>
        <v>225</v>
      </c>
      <c r="B227">
        <f>'Solutions&amp;Grade'!B227</f>
        <v>2.5773615826370566</v>
      </c>
    </row>
    <row r="228" spans="1:2" ht="13.15" customHeight="1" x14ac:dyDescent="0.2">
      <c r="A228">
        <f>'Solutions&amp;Grade'!A228</f>
        <v>226</v>
      </c>
      <c r="B228">
        <f>'Solutions&amp;Grade'!B228</f>
        <v>3.5023861404915833</v>
      </c>
    </row>
    <row r="229" spans="1:2" ht="13.15" customHeight="1" x14ac:dyDescent="0.2">
      <c r="A229">
        <f>'Solutions&amp;Grade'!A229</f>
        <v>227</v>
      </c>
      <c r="B229">
        <f>'Solutions&amp;Grade'!B229</f>
        <v>3.4240779572311117</v>
      </c>
    </row>
    <row r="230" spans="1:2" ht="13.15" customHeight="1" x14ac:dyDescent="0.2">
      <c r="A230">
        <f>'Solutions&amp;Grade'!A230</f>
        <v>228</v>
      </c>
      <c r="B230">
        <f>'Solutions&amp;Grade'!B230</f>
        <v>3.5580288333883687</v>
      </c>
    </row>
    <row r="231" spans="1:2" ht="13.15" customHeight="1" x14ac:dyDescent="0.2">
      <c r="A231">
        <f>'Solutions&amp;Grade'!A231</f>
        <v>229</v>
      </c>
      <c r="B231">
        <f>'Solutions&amp;Grade'!B231</f>
        <v>3.5281987680666766</v>
      </c>
    </row>
    <row r="232" spans="1:2" ht="13.15" customHeight="1" x14ac:dyDescent="0.2">
      <c r="A232">
        <f>'Solutions&amp;Grade'!A232</f>
        <v>230</v>
      </c>
      <c r="B232">
        <f>'Solutions&amp;Grade'!B232</f>
        <v>3.2138030305397738</v>
      </c>
    </row>
    <row r="233" spans="1:2" ht="13.15" customHeight="1" x14ac:dyDescent="0.2">
      <c r="A233">
        <f>'Solutions&amp;Grade'!A233</f>
        <v>231</v>
      </c>
      <c r="B233">
        <f>'Solutions&amp;Grade'!B233</f>
        <v>3.5002432503018492</v>
      </c>
    </row>
    <row r="234" spans="1:2" ht="13.15" customHeight="1" x14ac:dyDescent="0.2">
      <c r="A234">
        <f>'Solutions&amp;Grade'!A234</f>
        <v>232</v>
      </c>
      <c r="B234">
        <f>'Solutions&amp;Grade'!B234</f>
        <v>3.3095240045460099</v>
      </c>
    </row>
    <row r="235" spans="1:2" ht="13.15" customHeight="1" x14ac:dyDescent="0.2">
      <c r="A235">
        <f>'Solutions&amp;Grade'!A235</f>
        <v>233</v>
      </c>
      <c r="B235">
        <f>'Solutions&amp;Grade'!B235</f>
        <v>3.7448055404618787</v>
      </c>
    </row>
    <row r="236" spans="1:2" ht="13.15" customHeight="1" x14ac:dyDescent="0.2">
      <c r="A236">
        <f>'Solutions&amp;Grade'!A236</f>
        <v>234</v>
      </c>
      <c r="B236">
        <f>'Solutions&amp;Grade'!B236</f>
        <v>3.5925062395517919</v>
      </c>
    </row>
    <row r="237" spans="1:2" ht="13.15" customHeight="1" x14ac:dyDescent="0.2">
      <c r="A237">
        <f>'Solutions&amp;Grade'!A237</f>
        <v>235</v>
      </c>
      <c r="B237">
        <f>'Solutions&amp;Grade'!B237</f>
        <v>3.8517873281925659</v>
      </c>
    </row>
    <row r="238" spans="1:2" ht="13.15" customHeight="1" x14ac:dyDescent="0.2">
      <c r="A238">
        <f>'Solutions&amp;Grade'!A238</f>
        <v>236</v>
      </c>
      <c r="B238">
        <f>'Solutions&amp;Grade'!B238</f>
        <v>3.3856127065985451</v>
      </c>
    </row>
    <row r="239" spans="1:2" ht="13.15" customHeight="1" x14ac:dyDescent="0.2">
      <c r="A239">
        <f>'Solutions&amp;Grade'!A239</f>
        <v>237</v>
      </c>
      <c r="B239">
        <f>'Solutions&amp;Grade'!B239</f>
        <v>3.7102213420895378</v>
      </c>
    </row>
    <row r="240" spans="1:2" ht="13.15" customHeight="1" x14ac:dyDescent="0.2">
      <c r="A240">
        <f>'Solutions&amp;Grade'!A240</f>
        <v>238</v>
      </c>
      <c r="B240">
        <f>'Solutions&amp;Grade'!B240</f>
        <v>3.680768911019757</v>
      </c>
    </row>
    <row r="241" spans="1:2" ht="13.15" customHeight="1" x14ac:dyDescent="0.2">
      <c r="A241">
        <f>'Solutions&amp;Grade'!A241</f>
        <v>239</v>
      </c>
      <c r="B241">
        <f>'Solutions&amp;Grade'!B241</f>
        <v>3.6677373145172498</v>
      </c>
    </row>
    <row r="242" spans="1:2" ht="13.15" customHeight="1" x14ac:dyDescent="0.2">
      <c r="A242">
        <f>'Solutions&amp;Grade'!A242</f>
        <v>240</v>
      </c>
      <c r="B242">
        <f>'Solutions&amp;Grade'!B242</f>
        <v>3.2696720216646327</v>
      </c>
    </row>
    <row r="243" spans="1:2" ht="13.15" customHeight="1" x14ac:dyDescent="0.2">
      <c r="A243">
        <f>'Solutions&amp;Grade'!A243</f>
        <v>241</v>
      </c>
      <c r="B243">
        <f>'Solutions&amp;Grade'!B243</f>
        <v>3.8718691774790379</v>
      </c>
    </row>
    <row r="244" spans="1:2" ht="13.15" customHeight="1" x14ac:dyDescent="0.2">
      <c r="A244">
        <f>'Solutions&amp;Grade'!A244</f>
        <v>242</v>
      </c>
      <c r="B244">
        <f>'Solutions&amp;Grade'!B244</f>
        <v>3.1461088539433106</v>
      </c>
    </row>
    <row r="245" spans="1:2" ht="13.15" customHeight="1" x14ac:dyDescent="0.2">
      <c r="A245">
        <f>'Solutions&amp;Grade'!A245</f>
        <v>243</v>
      </c>
      <c r="B245">
        <f>'Solutions&amp;Grade'!B245</f>
        <v>3.202854505087402</v>
      </c>
    </row>
    <row r="246" spans="1:2" ht="13.15" customHeight="1" x14ac:dyDescent="0.2">
      <c r="A246">
        <f>'Solutions&amp;Grade'!A246</f>
        <v>244</v>
      </c>
      <c r="B246">
        <f>'Solutions&amp;Grade'!B246</f>
        <v>3.5970570308936161</v>
      </c>
    </row>
    <row r="247" spans="1:2" ht="13.15" customHeight="1" x14ac:dyDescent="0.2">
      <c r="A247">
        <f>'Solutions&amp;Grade'!A247</f>
        <v>245</v>
      </c>
      <c r="B247">
        <f>'Solutions&amp;Grade'!B247</f>
        <v>3.283263922757043</v>
      </c>
    </row>
    <row r="248" spans="1:2" ht="13.15" customHeight="1" x14ac:dyDescent="0.2">
      <c r="A248">
        <f>'Solutions&amp;Grade'!A248</f>
        <v>246</v>
      </c>
      <c r="B248">
        <f>'Solutions&amp;Grade'!B248</f>
        <v>3.3389567947020429</v>
      </c>
    </row>
    <row r="249" spans="1:2" ht="13.15" customHeight="1" x14ac:dyDescent="0.2">
      <c r="A249">
        <f>'Solutions&amp;Grade'!A249</f>
        <v>247</v>
      </c>
      <c r="B249">
        <f>'Solutions&amp;Grade'!B249</f>
        <v>3.2084970882488659</v>
      </c>
    </row>
    <row r="250" spans="1:2" ht="13.15" customHeight="1" x14ac:dyDescent="0.2">
      <c r="A250">
        <f>'Solutions&amp;Grade'!A250</f>
        <v>248</v>
      </c>
      <c r="B250">
        <f>'Solutions&amp;Grade'!B250</f>
        <v>3.4737346785462067</v>
      </c>
    </row>
    <row r="251" spans="1:2" ht="13.15" customHeight="1" x14ac:dyDescent="0.2">
      <c r="A251">
        <f>'Solutions&amp;Grade'!A251</f>
        <v>249</v>
      </c>
      <c r="B251">
        <f>'Solutions&amp;Grade'!B251</f>
        <v>3.4653780181668647</v>
      </c>
    </row>
    <row r="252" spans="1:2" ht="13.15" customHeight="1" x14ac:dyDescent="0.2">
      <c r="A252">
        <f>'Solutions&amp;Grade'!A252</f>
        <v>250</v>
      </c>
      <c r="B252">
        <f>'Solutions&amp;Grade'!B252</f>
        <v>3.4467012174657925</v>
      </c>
    </row>
    <row r="253" spans="1:2" ht="13.15" customHeight="1" x14ac:dyDescent="0.2">
      <c r="A253">
        <f>'Solutions&amp;Grade'!A253</f>
        <v>251</v>
      </c>
      <c r="B253">
        <f>'Solutions&amp;Grade'!B253</f>
        <v>3.4884368609067948</v>
      </c>
    </row>
    <row r="254" spans="1:2" ht="13.15" customHeight="1" x14ac:dyDescent="0.2">
      <c r="A254">
        <f>'Solutions&amp;Grade'!A254</f>
        <v>252</v>
      </c>
      <c r="B254">
        <f>'Solutions&amp;Grade'!B254</f>
        <v>3.585666155763656</v>
      </c>
    </row>
    <row r="255" spans="1:2" ht="13.15" customHeight="1" x14ac:dyDescent="0.2">
      <c r="A255">
        <f>'Solutions&amp;Grade'!A255</f>
        <v>253</v>
      </c>
      <c r="B255">
        <f>'Solutions&amp;Grade'!B255</f>
        <v>2.8786720907996899</v>
      </c>
    </row>
    <row r="256" spans="1:2" ht="13.15" customHeight="1" x14ac:dyDescent="0.2">
      <c r="A256">
        <f>'Solutions&amp;Grade'!A256</f>
        <v>254</v>
      </c>
      <c r="B256">
        <f>'Solutions&amp;Grade'!B256</f>
        <v>3.5387823614415419</v>
      </c>
    </row>
    <row r="257" spans="1:2" ht="13.15" customHeight="1" x14ac:dyDescent="0.2">
      <c r="A257">
        <f>'Solutions&amp;Grade'!A257</f>
        <v>255</v>
      </c>
      <c r="B257">
        <f>'Solutions&amp;Grade'!B257</f>
        <v>3.1049877517462758</v>
      </c>
    </row>
    <row r="258" spans="1:2" ht="13.15" customHeight="1" x14ac:dyDescent="0.2">
      <c r="A258">
        <f>'Solutions&amp;Grade'!A258</f>
        <v>256</v>
      </c>
      <c r="B258">
        <f>'Solutions&amp;Grade'!B258</f>
        <v>3.686653214027082</v>
      </c>
    </row>
    <row r="259" spans="1:2" ht="13.15" customHeight="1" x14ac:dyDescent="0.2">
      <c r="A259">
        <f>'Solutions&amp;Grade'!A259</f>
        <v>257</v>
      </c>
      <c r="B259">
        <f>'Solutions&amp;Grade'!B259</f>
        <v>3.4133742727513607</v>
      </c>
    </row>
    <row r="260" spans="1:2" ht="13.15" customHeight="1" x14ac:dyDescent="0.2">
      <c r="A260">
        <f>'Solutions&amp;Grade'!A260</f>
        <v>258</v>
      </c>
      <c r="B260">
        <f>'Solutions&amp;Grade'!B260</f>
        <v>3.8144253769948291</v>
      </c>
    </row>
    <row r="261" spans="1:2" ht="13.15" customHeight="1" x14ac:dyDescent="0.2">
      <c r="A261">
        <f>'Solutions&amp;Grade'!A261</f>
        <v>259</v>
      </c>
      <c r="B261">
        <f>'Solutions&amp;Grade'!B261</f>
        <v>3.815699537108983</v>
      </c>
    </row>
    <row r="262" spans="1:2" ht="13.15" customHeight="1" x14ac:dyDescent="0.2">
      <c r="A262">
        <f>'Solutions&amp;Grade'!A262</f>
        <v>260</v>
      </c>
      <c r="B262">
        <f>'Solutions&amp;Grade'!B262</f>
        <v>3.649164207152674</v>
      </c>
    </row>
    <row r="263" spans="1:2" ht="13.15" customHeight="1" x14ac:dyDescent="0.2">
      <c r="A263">
        <f>'Solutions&amp;Grade'!A263</f>
        <v>261</v>
      </c>
      <c r="B263">
        <f>'Solutions&amp;Grade'!B263</f>
        <v>3.2627254111898147</v>
      </c>
    </row>
    <row r="264" spans="1:2" ht="13.15" customHeight="1" x14ac:dyDescent="0.2">
      <c r="A264">
        <f>'Solutions&amp;Grade'!A264</f>
        <v>262</v>
      </c>
      <c r="B264">
        <f>'Solutions&amp;Grade'!B264</f>
        <v>4.19376647990312</v>
      </c>
    </row>
    <row r="265" spans="1:2" ht="13.15" customHeight="1" x14ac:dyDescent="0.2">
      <c r="A265">
        <f>'Solutions&amp;Grade'!A265</f>
        <v>263</v>
      </c>
      <c r="B265">
        <f>'Solutions&amp;Grade'!B265</f>
        <v>3.818725838358358</v>
      </c>
    </row>
    <row r="266" spans="1:2" ht="13.15" customHeight="1" x14ac:dyDescent="0.2">
      <c r="A266">
        <f>'Solutions&amp;Grade'!A266</f>
        <v>264</v>
      </c>
      <c r="B266">
        <f>'Solutions&amp;Grade'!B266</f>
        <v>3.0335305860040718</v>
      </c>
    </row>
    <row r="267" spans="1:2" ht="13.15" customHeight="1" x14ac:dyDescent="0.2">
      <c r="A267">
        <f>'Solutions&amp;Grade'!A267</f>
        <v>265</v>
      </c>
      <c r="B267">
        <f>'Solutions&amp;Grade'!B267</f>
        <v>3.0208666417772108</v>
      </c>
    </row>
    <row r="268" spans="1:2" ht="13.15" customHeight="1" x14ac:dyDescent="0.2">
      <c r="A268">
        <f>'Solutions&amp;Grade'!A268</f>
        <v>266</v>
      </c>
      <c r="B268">
        <f>'Solutions&amp;Grade'!B268</f>
        <v>2.5823151418625838</v>
      </c>
    </row>
    <row r="269" spans="1:2" ht="13.15" customHeight="1" x14ac:dyDescent="0.2">
      <c r="A269">
        <f>'Solutions&amp;Grade'!A269</f>
        <v>267</v>
      </c>
      <c r="B269">
        <f>'Solutions&amp;Grade'!B269</f>
        <v>4.2593272510298004</v>
      </c>
    </row>
    <row r="270" spans="1:2" ht="13.15" customHeight="1" x14ac:dyDescent="0.2">
      <c r="A270">
        <f>'Solutions&amp;Grade'!A270</f>
        <v>268</v>
      </c>
      <c r="B270">
        <f>'Solutions&amp;Grade'!B270</f>
        <v>3.7029724307166689</v>
      </c>
    </row>
    <row r="271" spans="1:2" ht="13.15" customHeight="1" x14ac:dyDescent="0.2">
      <c r="A271">
        <f>'Solutions&amp;Grade'!A271</f>
        <v>269</v>
      </c>
      <c r="B271">
        <f>'Solutions&amp;Grade'!B271</f>
        <v>2.7954947661815077</v>
      </c>
    </row>
    <row r="272" spans="1:2" ht="13.15" customHeight="1" x14ac:dyDescent="0.2">
      <c r="A272">
        <f>'Solutions&amp;Grade'!A272</f>
        <v>270</v>
      </c>
      <c r="B272">
        <f>'Solutions&amp;Grade'!B272</f>
        <v>3.4585574804158119</v>
      </c>
    </row>
    <row r="273" spans="1:2" ht="13.15" customHeight="1" x14ac:dyDescent="0.2">
      <c r="A273">
        <f>'Solutions&amp;Grade'!A273</f>
        <v>271</v>
      </c>
      <c r="B273">
        <f>'Solutions&amp;Grade'!B273</f>
        <v>3.8965340236246937</v>
      </c>
    </row>
    <row r="274" spans="1:2" ht="13.15" customHeight="1" x14ac:dyDescent="0.2">
      <c r="A274">
        <f>'Solutions&amp;Grade'!A274</f>
        <v>272</v>
      </c>
      <c r="B274">
        <f>'Solutions&amp;Grade'!B274</f>
        <v>3.0973979135903988</v>
      </c>
    </row>
    <row r="275" spans="1:2" ht="13.15" customHeight="1" x14ac:dyDescent="0.2">
      <c r="A275">
        <f>'Solutions&amp;Grade'!A275</f>
        <v>273</v>
      </c>
      <c r="B275">
        <f>'Solutions&amp;Grade'!B275</f>
        <v>3.5033228800494842</v>
      </c>
    </row>
    <row r="276" spans="1:2" ht="13.15" customHeight="1" x14ac:dyDescent="0.2">
      <c r="A276">
        <f>'Solutions&amp;Grade'!A276</f>
        <v>274</v>
      </c>
      <c r="B276">
        <f>'Solutions&amp;Grade'!B276</f>
        <v>3.4618119022807079</v>
      </c>
    </row>
    <row r="277" spans="1:2" ht="13.15" customHeight="1" x14ac:dyDescent="0.2">
      <c r="A277">
        <f>'Solutions&amp;Grade'!A277</f>
        <v>275</v>
      </c>
      <c r="B277">
        <f>'Solutions&amp;Grade'!B277</f>
        <v>3.3057797535507709</v>
      </c>
    </row>
    <row r="278" spans="1:2" ht="13.15" customHeight="1" x14ac:dyDescent="0.2">
      <c r="A278">
        <f>'Solutions&amp;Grade'!A278</f>
        <v>276</v>
      </c>
      <c r="B278">
        <f>'Solutions&amp;Grade'!B278</f>
        <v>2.7929737757939108</v>
      </c>
    </row>
    <row r="279" spans="1:2" ht="13.15" customHeight="1" x14ac:dyDescent="0.2">
      <c r="A279">
        <f>'Solutions&amp;Grade'!A279</f>
        <v>277</v>
      </c>
      <c r="B279">
        <f>'Solutions&amp;Grade'!B279</f>
        <v>3.7248076750311139</v>
      </c>
    </row>
    <row r="280" spans="1:2" ht="13.15" customHeight="1" x14ac:dyDescent="0.2">
      <c r="A280">
        <f>'Solutions&amp;Grade'!A280</f>
        <v>278</v>
      </c>
      <c r="B280">
        <f>'Solutions&amp;Grade'!B280</f>
        <v>3.6832368274792566</v>
      </c>
    </row>
    <row r="281" spans="1:2" ht="13.15" customHeight="1" x14ac:dyDescent="0.2">
      <c r="A281">
        <f>'Solutions&amp;Grade'!A281</f>
        <v>279</v>
      </c>
      <c r="B281">
        <f>'Solutions&amp;Grade'!B281</f>
        <v>2.9009833018801809</v>
      </c>
    </row>
    <row r="282" spans="1:2" ht="13.15" customHeight="1" x14ac:dyDescent="0.2">
      <c r="A282">
        <f>'Solutions&amp;Grade'!A282</f>
        <v>280</v>
      </c>
      <c r="B282">
        <f>'Solutions&amp;Grade'!B282</f>
        <v>3.5217416292949717</v>
      </c>
    </row>
    <row r="283" spans="1:2" ht="13.15" customHeight="1" x14ac:dyDescent="0.2">
      <c r="A283">
        <f>'Solutions&amp;Grade'!A283</f>
        <v>281</v>
      </c>
      <c r="B283">
        <f>'Solutions&amp;Grade'!B283</f>
        <v>3.6192072255024859</v>
      </c>
    </row>
    <row r="284" spans="1:2" ht="13.15" customHeight="1" x14ac:dyDescent="0.2">
      <c r="A284">
        <f>'Solutions&amp;Grade'!A284</f>
        <v>282</v>
      </c>
      <c r="B284">
        <f>'Solutions&amp;Grade'!B284</f>
        <v>2.974159717692995</v>
      </c>
    </row>
    <row r="285" spans="1:2" ht="13.15" customHeight="1" x14ac:dyDescent="0.2">
      <c r="A285">
        <f>'Solutions&amp;Grade'!A285</f>
        <v>283</v>
      </c>
      <c r="B285">
        <f>'Solutions&amp;Grade'!B285</f>
        <v>3.6869788046915288</v>
      </c>
    </row>
    <row r="286" spans="1:2" ht="13.15" customHeight="1" x14ac:dyDescent="0.2">
      <c r="A286">
        <f>'Solutions&amp;Grade'!A286</f>
        <v>284</v>
      </c>
      <c r="B286">
        <f>'Solutions&amp;Grade'!B286</f>
        <v>3.5051716550324219</v>
      </c>
    </row>
    <row r="287" spans="1:2" ht="13.15" customHeight="1" x14ac:dyDescent="0.2">
      <c r="A287">
        <f>'Solutions&amp;Grade'!A287</f>
        <v>285</v>
      </c>
      <c r="B287">
        <f>'Solutions&amp;Grade'!B287</f>
        <v>2.9351269155123489</v>
      </c>
    </row>
    <row r="288" spans="1:2" ht="13.15" customHeight="1" x14ac:dyDescent="0.2">
      <c r="A288">
        <f>'Solutions&amp;Grade'!A288</f>
        <v>286</v>
      </c>
      <c r="B288">
        <f>'Solutions&amp;Grade'!B288</f>
        <v>3.5212525158197998</v>
      </c>
    </row>
    <row r="289" spans="1:2" ht="13.15" customHeight="1" x14ac:dyDescent="0.2">
      <c r="A289">
        <f>'Solutions&amp;Grade'!A289</f>
        <v>287</v>
      </c>
      <c r="B289">
        <f>'Solutions&amp;Grade'!B289</f>
        <v>3.7076289778520231</v>
      </c>
    </row>
    <row r="290" spans="1:2" ht="13.15" customHeight="1" x14ac:dyDescent="0.2">
      <c r="A290">
        <f>'Solutions&amp;Grade'!A290</f>
        <v>288</v>
      </c>
      <c r="B290">
        <f>'Solutions&amp;Grade'!B290</f>
        <v>2.7129651151208147</v>
      </c>
    </row>
    <row r="291" spans="1:2" ht="13.15" customHeight="1" x14ac:dyDescent="0.2">
      <c r="A291">
        <f>'Solutions&amp;Grade'!A291</f>
        <v>289</v>
      </c>
      <c r="B291">
        <f>'Solutions&amp;Grade'!B291</f>
        <v>3.1758952856400287</v>
      </c>
    </row>
    <row r="292" spans="1:2" ht="13.15" customHeight="1" x14ac:dyDescent="0.2">
      <c r="A292">
        <f>'Solutions&amp;Grade'!A292</f>
        <v>290</v>
      </c>
      <c r="B292">
        <f>'Solutions&amp;Grade'!B292</f>
        <v>3.8878389360210859</v>
      </c>
    </row>
    <row r="293" spans="1:2" ht="13.15" customHeight="1" x14ac:dyDescent="0.2">
      <c r="A293">
        <f>'Solutions&amp;Grade'!A293</f>
        <v>291</v>
      </c>
      <c r="B293">
        <f>'Solutions&amp;Grade'!B293</f>
        <v>3.6676289576604817</v>
      </c>
    </row>
    <row r="294" spans="1:2" ht="13.15" customHeight="1" x14ac:dyDescent="0.2">
      <c r="A294">
        <f>'Solutions&amp;Grade'!A294</f>
        <v>292</v>
      </c>
      <c r="B294">
        <f>'Solutions&amp;Grade'!B294</f>
        <v>3.3181068555873199</v>
      </c>
    </row>
    <row r="295" spans="1:2" ht="13.15" customHeight="1" x14ac:dyDescent="0.2">
      <c r="A295">
        <f>'Solutions&amp;Grade'!A295</f>
        <v>293</v>
      </c>
      <c r="B295">
        <f>'Solutions&amp;Grade'!B295</f>
        <v>3.3523611874103083</v>
      </c>
    </row>
    <row r="296" spans="1:2" ht="13.15" customHeight="1" x14ac:dyDescent="0.2">
      <c r="A296">
        <f>'Solutions&amp;Grade'!A296</f>
        <v>294</v>
      </c>
      <c r="B296">
        <f>'Solutions&amp;Grade'!B296</f>
        <v>2.8061976481013988</v>
      </c>
    </row>
    <row r="297" spans="1:2" ht="13.15" customHeight="1" x14ac:dyDescent="0.2">
      <c r="A297">
        <f>'Solutions&amp;Grade'!A297</f>
        <v>295</v>
      </c>
      <c r="B297">
        <f>'Solutions&amp;Grade'!B297</f>
        <v>3.505550362522551</v>
      </c>
    </row>
    <row r="298" spans="1:2" ht="13.15" customHeight="1" x14ac:dyDescent="0.2">
      <c r="A298">
        <f>'Solutions&amp;Grade'!A298</f>
        <v>296</v>
      </c>
      <c r="B298">
        <f>'Solutions&amp;Grade'!B298</f>
        <v>3.514249907323264</v>
      </c>
    </row>
    <row r="299" spans="1:2" ht="13.15" customHeight="1" x14ac:dyDescent="0.2">
      <c r="A299">
        <f>'Solutions&amp;Grade'!A299</f>
        <v>297</v>
      </c>
      <c r="B299">
        <f>'Solutions&amp;Grade'!B299</f>
        <v>3.3275132135250853</v>
      </c>
    </row>
    <row r="300" spans="1:2" ht="13.15" customHeight="1" x14ac:dyDescent="0.2">
      <c r="A300">
        <f>'Solutions&amp;Grade'!A300</f>
        <v>298</v>
      </c>
      <c r="B300">
        <f>'Solutions&amp;Grade'!B300</f>
        <v>3.2408106381745627</v>
      </c>
    </row>
    <row r="301" spans="1:2" ht="13.15" customHeight="1" x14ac:dyDescent="0.2">
      <c r="A301">
        <f>'Solutions&amp;Grade'!A301</f>
        <v>299</v>
      </c>
      <c r="B301">
        <f>'Solutions&amp;Grade'!B301</f>
        <v>3.4067797817976029</v>
      </c>
    </row>
    <row r="302" spans="1:2" ht="13.15" customHeight="1" x14ac:dyDescent="0.2">
      <c r="A302">
        <f>'Solutions&amp;Grade'!A302</f>
        <v>300</v>
      </c>
      <c r="B302">
        <f>'Solutions&amp;Grade'!B302</f>
        <v>3.7663005686600139</v>
      </c>
    </row>
    <row r="303" spans="1:2" ht="13.15" customHeight="1" x14ac:dyDescent="0.2">
      <c r="A303">
        <f>'Solutions&amp;Grade'!A303</f>
        <v>301</v>
      </c>
      <c r="B303">
        <f>'Solutions&amp;Grade'!B303</f>
        <v>3.3020162365744219</v>
      </c>
    </row>
    <row r="304" spans="1:2" ht="13.15" customHeight="1" x14ac:dyDescent="0.2">
      <c r="A304">
        <f>'Solutions&amp;Grade'!A304</f>
        <v>302</v>
      </c>
      <c r="B304">
        <f>'Solutions&amp;Grade'!B304</f>
        <v>3.5120467953581453</v>
      </c>
    </row>
    <row r="305" spans="1:2" ht="13.15" customHeight="1" x14ac:dyDescent="0.2">
      <c r="A305">
        <f>'Solutions&amp;Grade'!A305</f>
        <v>303</v>
      </c>
      <c r="B305">
        <f>'Solutions&amp;Grade'!B305</f>
        <v>3.0929592159837407</v>
      </c>
    </row>
    <row r="306" spans="1:2" ht="13.15" customHeight="1" x14ac:dyDescent="0.2">
      <c r="A306">
        <f>'Solutions&amp;Grade'!A306</f>
        <v>304</v>
      </c>
      <c r="B306">
        <f>'Solutions&amp;Grade'!B306</f>
        <v>3.4559903155685925</v>
      </c>
    </row>
    <row r="307" spans="1:2" ht="13.15" customHeight="1" x14ac:dyDescent="0.2">
      <c r="A307">
        <f>'Solutions&amp;Grade'!A307</f>
        <v>305</v>
      </c>
      <c r="B307">
        <f>'Solutions&amp;Grade'!B307</f>
        <v>3.346635456454996</v>
      </c>
    </row>
    <row r="308" spans="1:2" ht="13.15" customHeight="1" x14ac:dyDescent="0.2">
      <c r="A308">
        <f>'Solutions&amp;Grade'!A308</f>
        <v>306</v>
      </c>
      <c r="B308">
        <f>'Solutions&amp;Grade'!B308</f>
        <v>4.2150172056686461</v>
      </c>
    </row>
    <row r="309" spans="1:2" ht="13.15" customHeight="1" x14ac:dyDescent="0.2">
      <c r="A309">
        <f>'Solutions&amp;Grade'!A309</f>
        <v>307</v>
      </c>
      <c r="B309">
        <f>'Solutions&amp;Grade'!B309</f>
        <v>3.2616332667359886</v>
      </c>
    </row>
    <row r="310" spans="1:2" ht="13.15" customHeight="1" x14ac:dyDescent="0.2">
      <c r="A310">
        <f>'Solutions&amp;Grade'!A310</f>
        <v>308</v>
      </c>
      <c r="B310">
        <f>'Solutions&amp;Grade'!B310</f>
        <v>2.730132763365035</v>
      </c>
    </row>
    <row r="311" spans="1:2" ht="13.15" customHeight="1" x14ac:dyDescent="0.2">
      <c r="A311">
        <f>'Solutions&amp;Grade'!A311</f>
        <v>309</v>
      </c>
      <c r="B311">
        <f>'Solutions&amp;Grade'!B311</f>
        <v>3.2164560628995398</v>
      </c>
    </row>
    <row r="312" spans="1:2" ht="13.15" customHeight="1" x14ac:dyDescent="0.2">
      <c r="A312">
        <f>'Solutions&amp;Grade'!A312</f>
        <v>310</v>
      </c>
      <c r="B312">
        <f>'Solutions&amp;Grade'!B312</f>
        <v>3.4507151012129946</v>
      </c>
    </row>
    <row r="313" spans="1:2" ht="13.15" customHeight="1" x14ac:dyDescent="0.2">
      <c r="A313">
        <f>'Solutions&amp;Grade'!A313</f>
        <v>311</v>
      </c>
      <c r="B313">
        <f>'Solutions&amp;Grade'!B313</f>
        <v>3.946008283034506</v>
      </c>
    </row>
    <row r="314" spans="1:2" ht="13.15" customHeight="1" x14ac:dyDescent="0.2">
      <c r="A314">
        <f>'Solutions&amp;Grade'!A314</f>
        <v>312</v>
      </c>
      <c r="B314">
        <f>'Solutions&amp;Grade'!B314</f>
        <v>3.0810540136202427</v>
      </c>
    </row>
    <row r="315" spans="1:2" ht="13.15" customHeight="1" x14ac:dyDescent="0.2">
      <c r="A315">
        <f>'Solutions&amp;Grade'!A315</f>
        <v>313</v>
      </c>
      <c r="B315">
        <f>'Solutions&amp;Grade'!B315</f>
        <v>3.4151529319558143</v>
      </c>
    </row>
    <row r="316" spans="1:2" ht="13.15" customHeight="1" x14ac:dyDescent="0.2">
      <c r="A316">
        <f>'Solutions&amp;Grade'!A316</f>
        <v>314</v>
      </c>
      <c r="B316">
        <f>'Solutions&amp;Grade'!B316</f>
        <v>3.308023939206528</v>
      </c>
    </row>
    <row r="317" spans="1:2" ht="13.15" customHeight="1" x14ac:dyDescent="0.2">
      <c r="A317">
        <f>'Solutions&amp;Grade'!A317</f>
        <v>315</v>
      </c>
      <c r="B317">
        <f>'Solutions&amp;Grade'!B317</f>
        <v>3.4628269551620541</v>
      </c>
    </row>
    <row r="318" spans="1:2" ht="13.15" customHeight="1" x14ac:dyDescent="0.2">
      <c r="A318">
        <f>'Solutions&amp;Grade'!A318</f>
        <v>316</v>
      </c>
      <c r="B318">
        <f>'Solutions&amp;Grade'!B318</f>
        <v>3.302790055522304</v>
      </c>
    </row>
    <row r="319" spans="1:2" ht="13.15" customHeight="1" x14ac:dyDescent="0.2">
      <c r="A319">
        <f>'Solutions&amp;Grade'!A319</f>
        <v>317</v>
      </c>
      <c r="B319">
        <f>'Solutions&amp;Grade'!B319</f>
        <v>2.8253350420581631</v>
      </c>
    </row>
    <row r="320" spans="1:2" ht="13.15" customHeight="1" x14ac:dyDescent="0.2">
      <c r="A320">
        <f>'Solutions&amp;Grade'!A320</f>
        <v>318</v>
      </c>
      <c r="B320">
        <f>'Solutions&amp;Grade'!B320</f>
        <v>3.0961615083541441</v>
      </c>
    </row>
    <row r="321" spans="1:2" ht="13.15" customHeight="1" x14ac:dyDescent="0.2">
      <c r="A321">
        <f>'Solutions&amp;Grade'!A321</f>
        <v>319</v>
      </c>
      <c r="B321">
        <f>'Solutions&amp;Grade'!B321</f>
        <v>3.3172304342554417</v>
      </c>
    </row>
    <row r="322" spans="1:2" ht="13.15" customHeight="1" x14ac:dyDescent="0.2">
      <c r="A322">
        <f>'Solutions&amp;Grade'!A322</f>
        <v>320</v>
      </c>
      <c r="B322">
        <f>'Solutions&amp;Grade'!B322</f>
        <v>3.418888380672775</v>
      </c>
    </row>
    <row r="323" spans="1:2" ht="13.15" customHeight="1" x14ac:dyDescent="0.2">
      <c r="A323">
        <f>'Solutions&amp;Grade'!A323</f>
        <v>321</v>
      </c>
      <c r="B323">
        <f>'Solutions&amp;Grade'!B323</f>
        <v>3.4591675160939763</v>
      </c>
    </row>
    <row r="324" spans="1:2" ht="13.15" customHeight="1" x14ac:dyDescent="0.2">
      <c r="A324">
        <f>'Solutions&amp;Grade'!A324</f>
        <v>322</v>
      </c>
      <c r="B324">
        <f>'Solutions&amp;Grade'!B324</f>
        <v>3.424005750070982</v>
      </c>
    </row>
    <row r="325" spans="1:2" ht="13.15" customHeight="1" x14ac:dyDescent="0.2">
      <c r="A325">
        <f>'Solutions&amp;Grade'!A325</f>
        <v>323</v>
      </c>
      <c r="B325">
        <f>'Solutions&amp;Grade'!B325</f>
        <v>3.8672493139211199</v>
      </c>
    </row>
    <row r="326" spans="1:2" ht="13.15" customHeight="1" x14ac:dyDescent="0.2">
      <c r="A326">
        <f>'Solutions&amp;Grade'!A326</f>
        <v>324</v>
      </c>
      <c r="B326">
        <f>'Solutions&amp;Grade'!B326</f>
        <v>4.7529690095951445</v>
      </c>
    </row>
    <row r="327" spans="1:2" ht="13.15" customHeight="1" x14ac:dyDescent="0.2">
      <c r="A327">
        <f>'Solutions&amp;Grade'!A327</f>
        <v>325</v>
      </c>
      <c r="B327">
        <f>'Solutions&amp;Grade'!B327</f>
        <v>3.2644280480061147</v>
      </c>
    </row>
    <row r="328" spans="1:2" ht="13.15" customHeight="1" x14ac:dyDescent="0.2">
      <c r="A328">
        <f>'Solutions&amp;Grade'!A328</f>
        <v>326</v>
      </c>
      <c r="B328">
        <f>'Solutions&amp;Grade'!B328</f>
        <v>3.480068600387956</v>
      </c>
    </row>
    <row r="329" spans="1:2" ht="13.15" customHeight="1" x14ac:dyDescent="0.2">
      <c r="A329">
        <f>'Solutions&amp;Grade'!A329</f>
        <v>327</v>
      </c>
      <c r="B329">
        <f>'Solutions&amp;Grade'!B329</f>
        <v>2.8991719324573269</v>
      </c>
    </row>
    <row r="330" spans="1:2" ht="13.15" customHeight="1" x14ac:dyDescent="0.2">
      <c r="A330">
        <f>'Solutions&amp;Grade'!A330</f>
        <v>328</v>
      </c>
      <c r="B330">
        <f>'Solutions&amp;Grade'!B330</f>
        <v>3.8311426955163661</v>
      </c>
    </row>
    <row r="331" spans="1:2" ht="13.15" customHeight="1" x14ac:dyDescent="0.2">
      <c r="A331">
        <f>'Solutions&amp;Grade'!A331</f>
        <v>329</v>
      </c>
      <c r="B331">
        <f>'Solutions&amp;Grade'!B331</f>
        <v>2.9898422383895591</v>
      </c>
    </row>
    <row r="332" spans="1:2" ht="13.15" customHeight="1" x14ac:dyDescent="0.2">
      <c r="A332">
        <f>'Solutions&amp;Grade'!A332</f>
        <v>330</v>
      </c>
      <c r="B332">
        <f>'Solutions&amp;Grade'!B332</f>
        <v>4.1672104683700377</v>
      </c>
    </row>
    <row r="333" spans="1:2" ht="13.15" customHeight="1" x14ac:dyDescent="0.2">
      <c r="A333">
        <f>'Solutions&amp;Grade'!A333</f>
        <v>331</v>
      </c>
      <c r="B333">
        <f>'Solutions&amp;Grade'!B333</f>
        <v>3.4245277248716746</v>
      </c>
    </row>
    <row r="334" spans="1:2" ht="13.15" customHeight="1" x14ac:dyDescent="0.2">
      <c r="A334">
        <f>'Solutions&amp;Grade'!A334</f>
        <v>332</v>
      </c>
      <c r="B334">
        <f>'Solutions&amp;Grade'!B334</f>
        <v>3.000752156310591</v>
      </c>
    </row>
    <row r="335" spans="1:2" ht="13.15" customHeight="1" x14ac:dyDescent="0.2">
      <c r="A335">
        <f>'Solutions&amp;Grade'!A335</f>
        <v>333</v>
      </c>
      <c r="B335">
        <f>'Solutions&amp;Grade'!B335</f>
        <v>4.1139876595225831</v>
      </c>
    </row>
    <row r="336" spans="1:2" ht="13.15" customHeight="1" x14ac:dyDescent="0.2">
      <c r="A336">
        <f>'Solutions&amp;Grade'!A336</f>
        <v>334</v>
      </c>
      <c r="B336">
        <f>'Solutions&amp;Grade'!B336</f>
        <v>3.682412380912448</v>
      </c>
    </row>
    <row r="337" spans="1:2" ht="13.15" customHeight="1" x14ac:dyDescent="0.2">
      <c r="A337">
        <f>'Solutions&amp;Grade'!A337</f>
        <v>335</v>
      </c>
      <c r="B337">
        <f>'Solutions&amp;Grade'!B337</f>
        <v>3.1721915029645249</v>
      </c>
    </row>
    <row r="338" spans="1:2" ht="13.15" customHeight="1" x14ac:dyDescent="0.2">
      <c r="A338">
        <f>'Solutions&amp;Grade'!A338</f>
        <v>336</v>
      </c>
      <c r="B338">
        <f>'Solutions&amp;Grade'!B338</f>
        <v>3.239345460598217</v>
      </c>
    </row>
    <row r="339" spans="1:2" ht="13.15" customHeight="1" x14ac:dyDescent="0.2">
      <c r="A339">
        <f>'Solutions&amp;Grade'!A339</f>
        <v>337</v>
      </c>
      <c r="B339">
        <f>'Solutions&amp;Grade'!B339</f>
        <v>3.3255514908564345</v>
      </c>
    </row>
    <row r="340" spans="1:2" ht="13.15" customHeight="1" x14ac:dyDescent="0.2">
      <c r="A340">
        <f>'Solutions&amp;Grade'!A340</f>
        <v>338</v>
      </c>
      <c r="B340">
        <f>'Solutions&amp;Grade'!B340</f>
        <v>3.097876293581332</v>
      </c>
    </row>
    <row r="341" spans="1:2" ht="13.15" customHeight="1" x14ac:dyDescent="0.2">
      <c r="A341">
        <f>'Solutions&amp;Grade'!A341</f>
        <v>339</v>
      </c>
      <c r="B341">
        <f>'Solutions&amp;Grade'!B341</f>
        <v>3.264333217980155</v>
      </c>
    </row>
    <row r="342" spans="1:2" ht="13.15" customHeight="1" x14ac:dyDescent="0.2">
      <c r="A342">
        <f>'Solutions&amp;Grade'!A342</f>
        <v>340</v>
      </c>
      <c r="B342">
        <f>'Solutions&amp;Grade'!B342</f>
        <v>3.3272743913792295</v>
      </c>
    </row>
    <row r="343" spans="1:2" ht="13.15" customHeight="1" x14ac:dyDescent="0.2">
      <c r="A343">
        <f>'Solutions&amp;Grade'!A343</f>
        <v>341</v>
      </c>
      <c r="B343">
        <f>'Solutions&amp;Grade'!B343</f>
        <v>3.4714140101193829</v>
      </c>
    </row>
    <row r="344" spans="1:2" ht="13.15" customHeight="1" x14ac:dyDescent="0.2">
      <c r="A344">
        <f>'Solutions&amp;Grade'!A344</f>
        <v>342</v>
      </c>
      <c r="B344">
        <f>'Solutions&amp;Grade'!B344</f>
        <v>3.1631596513473239</v>
      </c>
    </row>
    <row r="345" spans="1:2" ht="13.15" customHeight="1" x14ac:dyDescent="0.2">
      <c r="A345">
        <f>'Solutions&amp;Grade'!A345</f>
        <v>343</v>
      </c>
      <c r="B345">
        <f>'Solutions&amp;Grade'!B345</f>
        <v>3.1786883222672837</v>
      </c>
    </row>
    <row r="346" spans="1:2" ht="13.15" customHeight="1" x14ac:dyDescent="0.2">
      <c r="A346">
        <f>'Solutions&amp;Grade'!A346</f>
        <v>344</v>
      </c>
      <c r="B346">
        <f>'Solutions&amp;Grade'!B346</f>
        <v>4.0047899193458889</v>
      </c>
    </row>
    <row r="347" spans="1:2" ht="13.15" customHeight="1" x14ac:dyDescent="0.2">
      <c r="A347">
        <f>'Solutions&amp;Grade'!A347</f>
        <v>345</v>
      </c>
      <c r="B347">
        <f>'Solutions&amp;Grade'!B347</f>
        <v>3.2383420874185087</v>
      </c>
    </row>
    <row r="348" spans="1:2" ht="13.15" customHeight="1" x14ac:dyDescent="0.2">
      <c r="A348">
        <f>'Solutions&amp;Grade'!A348</f>
        <v>346</v>
      </c>
      <c r="B348">
        <f>'Solutions&amp;Grade'!B348</f>
        <v>3.407513926128678</v>
      </c>
    </row>
    <row r="349" spans="1:2" ht="13.15" customHeight="1" x14ac:dyDescent="0.2">
      <c r="A349">
        <f>'Solutions&amp;Grade'!A349</f>
        <v>347</v>
      </c>
      <c r="B349">
        <f>'Solutions&amp;Grade'!B349</f>
        <v>3.5170088316647599</v>
      </c>
    </row>
    <row r="350" spans="1:2" ht="13.15" customHeight="1" x14ac:dyDescent="0.2">
      <c r="A350">
        <f>'Solutions&amp;Grade'!A350</f>
        <v>348</v>
      </c>
      <c r="B350">
        <f>'Solutions&amp;Grade'!B350</f>
        <v>3.0842737140391079</v>
      </c>
    </row>
    <row r="351" spans="1:2" ht="13.15" customHeight="1" x14ac:dyDescent="0.2">
      <c r="A351">
        <f>'Solutions&amp;Grade'!A351</f>
        <v>349</v>
      </c>
      <c r="B351">
        <f>'Solutions&amp;Grade'!B351</f>
        <v>4.0068951984923356</v>
      </c>
    </row>
    <row r="352" spans="1:2" ht="13.15" customHeight="1" x14ac:dyDescent="0.2">
      <c r="A352">
        <f>'Solutions&amp;Grade'!A352</f>
        <v>350</v>
      </c>
      <c r="B352">
        <f>'Solutions&amp;Grade'!B352</f>
        <v>3.8021653297071829</v>
      </c>
    </row>
    <row r="353" spans="1:2" ht="13.15" customHeight="1" x14ac:dyDescent="0.2">
      <c r="A353">
        <f>'Solutions&amp;Grade'!A353</f>
        <v>351</v>
      </c>
      <c r="B353">
        <f>'Solutions&amp;Grade'!B353</f>
        <v>3.4202022002034362</v>
      </c>
    </row>
    <row r="354" spans="1:2" ht="13.15" customHeight="1" x14ac:dyDescent="0.2">
      <c r="A354">
        <f>'Solutions&amp;Grade'!A354</f>
        <v>352</v>
      </c>
      <c r="B354">
        <f>'Solutions&amp;Grade'!B354</f>
        <v>3.6497741519674429</v>
      </c>
    </row>
    <row r="355" spans="1:2" ht="13.15" customHeight="1" x14ac:dyDescent="0.2">
      <c r="A355">
        <f>'Solutions&amp;Grade'!A355</f>
        <v>353</v>
      </c>
      <c r="B355">
        <f>'Solutions&amp;Grade'!B355</f>
        <v>3.7381385390040669</v>
      </c>
    </row>
    <row r="356" spans="1:2" ht="13.15" customHeight="1" x14ac:dyDescent="0.2">
      <c r="A356">
        <f>'Solutions&amp;Grade'!A356</f>
        <v>354</v>
      </c>
      <c r="B356">
        <f>'Solutions&amp;Grade'!B356</f>
        <v>3.4751084487219761</v>
      </c>
    </row>
    <row r="357" spans="1:2" ht="13.15" customHeight="1" x14ac:dyDescent="0.2">
      <c r="A357">
        <f>'Solutions&amp;Grade'!A357</f>
        <v>355</v>
      </c>
      <c r="B357">
        <f>'Solutions&amp;Grade'!B357</f>
        <v>3.870184835747855</v>
      </c>
    </row>
    <row r="358" spans="1:2" ht="13.15" customHeight="1" x14ac:dyDescent="0.2">
      <c r="A358">
        <f>'Solutions&amp;Grade'!A358</f>
        <v>356</v>
      </c>
      <c r="B358">
        <f>'Solutions&amp;Grade'!B358</f>
        <v>2.9051987019751579</v>
      </c>
    </row>
    <row r="359" spans="1:2" ht="13.15" customHeight="1" x14ac:dyDescent="0.2">
      <c r="A359">
        <f>'Solutions&amp;Grade'!A359</f>
        <v>357</v>
      </c>
      <c r="B359">
        <f>'Solutions&amp;Grade'!B359</f>
        <v>3.1711592121605388</v>
      </c>
    </row>
    <row r="360" spans="1:2" ht="13.15" customHeight="1" x14ac:dyDescent="0.2">
      <c r="A360">
        <f>'Solutions&amp;Grade'!A360</f>
        <v>358</v>
      </c>
      <c r="B360">
        <f>'Solutions&amp;Grade'!B360</f>
        <v>3.4794079170335053</v>
      </c>
    </row>
    <row r="361" spans="1:2" ht="13.15" customHeight="1" x14ac:dyDescent="0.2">
      <c r="A361">
        <f>'Solutions&amp;Grade'!A361</f>
        <v>359</v>
      </c>
      <c r="B361">
        <f>'Solutions&amp;Grade'!B361</f>
        <v>3.3938582784805567</v>
      </c>
    </row>
    <row r="362" spans="1:2" ht="13.15" customHeight="1" x14ac:dyDescent="0.2">
      <c r="A362">
        <f>'Solutions&amp;Grade'!A362</f>
        <v>360</v>
      </c>
      <c r="B362">
        <f>'Solutions&amp;Grade'!B362</f>
        <v>3.5481485429442317</v>
      </c>
    </row>
    <row r="363" spans="1:2" ht="13.15" customHeight="1" x14ac:dyDescent="0.2">
      <c r="A363">
        <f>'Solutions&amp;Grade'!A363</f>
        <v>361</v>
      </c>
      <c r="B363">
        <f>'Solutions&amp;Grade'!B363</f>
        <v>3.4712830317515553</v>
      </c>
    </row>
    <row r="364" spans="1:2" ht="13.15" customHeight="1" x14ac:dyDescent="0.2">
      <c r="A364">
        <f>'Solutions&amp;Grade'!A364</f>
        <v>362</v>
      </c>
      <c r="B364">
        <f>'Solutions&amp;Grade'!B364</f>
        <v>3.2248996802931988</v>
      </c>
    </row>
    <row r="365" spans="1:2" ht="13.15" customHeight="1" x14ac:dyDescent="0.2">
      <c r="A365">
        <f>'Solutions&amp;Grade'!A365</f>
        <v>363</v>
      </c>
      <c r="B365">
        <f>'Solutions&amp;Grade'!B365</f>
        <v>3.246036649405228</v>
      </c>
    </row>
    <row r="366" spans="1:2" ht="13.15" customHeight="1" x14ac:dyDescent="0.2">
      <c r="A366">
        <f>'Solutions&amp;Grade'!A366</f>
        <v>364</v>
      </c>
      <c r="B366">
        <f>'Solutions&amp;Grade'!B366</f>
        <v>3.17259180549414</v>
      </c>
    </row>
    <row r="367" spans="1:2" ht="13.15" customHeight="1" x14ac:dyDescent="0.2">
      <c r="A367">
        <f>'Solutions&amp;Grade'!A367</f>
        <v>365</v>
      </c>
      <c r="B367">
        <f>'Solutions&amp;Grade'!B367</f>
        <v>3.721839575752425</v>
      </c>
    </row>
    <row r="368" spans="1:2" ht="13.15" customHeight="1" x14ac:dyDescent="0.2">
      <c r="A368">
        <f>'Solutions&amp;Grade'!A368</f>
        <v>366</v>
      </c>
      <c r="B368">
        <f>'Solutions&amp;Grade'!B368</f>
        <v>3.1023850123720078</v>
      </c>
    </row>
    <row r="369" spans="1:2" ht="13.15" customHeight="1" x14ac:dyDescent="0.2">
      <c r="A369">
        <f>'Solutions&amp;Grade'!A369</f>
        <v>367</v>
      </c>
      <c r="B369">
        <f>'Solutions&amp;Grade'!B369</f>
        <v>3.7667117034499711</v>
      </c>
    </row>
    <row r="370" spans="1:2" ht="13.15" customHeight="1" x14ac:dyDescent="0.2">
      <c r="A370">
        <f>'Solutions&amp;Grade'!A370</f>
        <v>368</v>
      </c>
      <c r="B370">
        <f>'Solutions&amp;Grade'!B370</f>
        <v>3.6846457763343197</v>
      </c>
    </row>
    <row r="371" spans="1:2" ht="13.15" customHeight="1" x14ac:dyDescent="0.2">
      <c r="A371">
        <f>'Solutions&amp;Grade'!A371</f>
        <v>369</v>
      </c>
      <c r="B371">
        <f>'Solutions&amp;Grade'!B371</f>
        <v>3.608985430497706</v>
      </c>
    </row>
    <row r="372" spans="1:2" ht="13.15" customHeight="1" x14ac:dyDescent="0.2">
      <c r="A372">
        <f>'Solutions&amp;Grade'!A372</f>
        <v>370</v>
      </c>
      <c r="B372">
        <f>'Solutions&amp;Grade'!B372</f>
        <v>3.290630627075072</v>
      </c>
    </row>
    <row r="373" spans="1:2" ht="13.15" customHeight="1" x14ac:dyDescent="0.2">
      <c r="A373">
        <f>'Solutions&amp;Grade'!A373</f>
        <v>371</v>
      </c>
      <c r="B373">
        <f>'Solutions&amp;Grade'!B373</f>
        <v>3.5327473067311157</v>
      </c>
    </row>
    <row r="374" spans="1:2" ht="13.15" customHeight="1" x14ac:dyDescent="0.2">
      <c r="A374">
        <f>'Solutions&amp;Grade'!A374</f>
        <v>372</v>
      </c>
      <c r="B374">
        <f>'Solutions&amp;Grade'!B374</f>
        <v>4.1445840504311482</v>
      </c>
    </row>
    <row r="375" spans="1:2" ht="13.15" customHeight="1" x14ac:dyDescent="0.2">
      <c r="A375">
        <f>'Solutions&amp;Grade'!A375</f>
        <v>373</v>
      </c>
      <c r="B375">
        <f>'Solutions&amp;Grade'!B375</f>
        <v>3.710628607533438</v>
      </c>
    </row>
    <row r="376" spans="1:2" ht="13.15" customHeight="1" x14ac:dyDescent="0.2">
      <c r="A376">
        <f>'Solutions&amp;Grade'!A376</f>
        <v>374</v>
      </c>
      <c r="B376">
        <f>'Solutions&amp;Grade'!B376</f>
        <v>3.9472098005018927</v>
      </c>
    </row>
    <row r="377" spans="1:2" ht="13.15" customHeight="1" x14ac:dyDescent="0.2">
      <c r="A377">
        <f>'Solutions&amp;Grade'!A377</f>
        <v>375</v>
      </c>
      <c r="B377">
        <f>'Solutions&amp;Grade'!B377</f>
        <v>3.1667659391094718</v>
      </c>
    </row>
    <row r="378" spans="1:2" ht="13.15" customHeight="1" x14ac:dyDescent="0.2">
      <c r="A378">
        <f>'Solutions&amp;Grade'!A378</f>
        <v>376</v>
      </c>
      <c r="B378">
        <f>'Solutions&amp;Grade'!B378</f>
        <v>3.8166613318336751</v>
      </c>
    </row>
    <row r="379" spans="1:2" ht="13.15" customHeight="1" x14ac:dyDescent="0.2">
      <c r="A379">
        <f>'Solutions&amp;Grade'!A379</f>
        <v>377</v>
      </c>
      <c r="B379">
        <f>'Solutions&amp;Grade'!B379</f>
        <v>3.9250746257141076</v>
      </c>
    </row>
    <row r="380" spans="1:2" ht="13.15" customHeight="1" x14ac:dyDescent="0.2">
      <c r="A380">
        <f>'Solutions&amp;Grade'!A380</f>
        <v>378</v>
      </c>
      <c r="B380">
        <f>'Solutions&amp;Grade'!B380</f>
        <v>3.4254765855185081</v>
      </c>
    </row>
    <row r="381" spans="1:2" ht="13.15" customHeight="1" x14ac:dyDescent="0.2">
      <c r="A381">
        <f>'Solutions&amp;Grade'!A381</f>
        <v>379</v>
      </c>
      <c r="B381">
        <f>'Solutions&amp;Grade'!B381</f>
        <v>3.1404482425669631</v>
      </c>
    </row>
    <row r="382" spans="1:2" ht="13.15" customHeight="1" x14ac:dyDescent="0.2">
      <c r="A382">
        <f>'Solutions&amp;Grade'!A382</f>
        <v>380</v>
      </c>
      <c r="B382">
        <f>'Solutions&amp;Grade'!B382</f>
        <v>3.5811500126756157</v>
      </c>
    </row>
    <row r="383" spans="1:2" ht="13.15" customHeight="1" x14ac:dyDescent="0.2">
      <c r="A383">
        <f>'Solutions&amp;Grade'!A383</f>
        <v>381</v>
      </c>
      <c r="B383">
        <f>'Solutions&amp;Grade'!B383</f>
        <v>3.2730397980503407</v>
      </c>
    </row>
    <row r="384" spans="1:2" ht="13.15" customHeight="1" x14ac:dyDescent="0.2">
      <c r="A384">
        <f>'Solutions&amp;Grade'!A384</f>
        <v>382</v>
      </c>
      <c r="B384">
        <f>'Solutions&amp;Grade'!B384</f>
        <v>3.0247679633143747</v>
      </c>
    </row>
    <row r="385" spans="1:2" ht="13.15" customHeight="1" x14ac:dyDescent="0.2">
      <c r="A385">
        <f>'Solutions&amp;Grade'!A385</f>
        <v>383</v>
      </c>
      <c r="B385">
        <f>'Solutions&amp;Grade'!B385</f>
        <v>3.4231508535877064</v>
      </c>
    </row>
    <row r="386" spans="1:2" ht="13.15" customHeight="1" x14ac:dyDescent="0.2">
      <c r="A386">
        <f>'Solutions&amp;Grade'!A386</f>
        <v>384</v>
      </c>
      <c r="B386">
        <f>'Solutions&amp;Grade'!B386</f>
        <v>3.2516021041664587</v>
      </c>
    </row>
    <row r="387" spans="1:2" ht="13.15" customHeight="1" x14ac:dyDescent="0.2">
      <c r="A387">
        <f>'Solutions&amp;Grade'!A387</f>
        <v>385</v>
      </c>
      <c r="B387">
        <f>'Solutions&amp;Grade'!B387</f>
        <v>3.598864667333201</v>
      </c>
    </row>
    <row r="388" spans="1:2" ht="13.15" customHeight="1" x14ac:dyDescent="0.2">
      <c r="A388">
        <f>'Solutions&amp;Grade'!A388</f>
        <v>386</v>
      </c>
      <c r="B388">
        <f>'Solutions&amp;Grade'!B388</f>
        <v>3.0394626061958228</v>
      </c>
    </row>
    <row r="389" spans="1:2" ht="13.15" customHeight="1" x14ac:dyDescent="0.2">
      <c r="A389">
        <f>'Solutions&amp;Grade'!A389</f>
        <v>387</v>
      </c>
      <c r="B389">
        <f>'Solutions&amp;Grade'!B389</f>
        <v>3.4288034680228083</v>
      </c>
    </row>
    <row r="390" spans="1:2" ht="13.15" customHeight="1" x14ac:dyDescent="0.2">
      <c r="A390">
        <f>'Solutions&amp;Grade'!A390</f>
        <v>388</v>
      </c>
      <c r="B390">
        <f>'Solutions&amp;Grade'!B390</f>
        <v>3.3937423267334506</v>
      </c>
    </row>
    <row r="391" spans="1:2" ht="13.15" customHeight="1" x14ac:dyDescent="0.2">
      <c r="A391">
        <f>'Solutions&amp;Grade'!A391</f>
        <v>389</v>
      </c>
      <c r="B391">
        <f>'Solutions&amp;Grade'!B391</f>
        <v>3.0145183771780428</v>
      </c>
    </row>
    <row r="392" spans="1:2" ht="13.15" customHeight="1" x14ac:dyDescent="0.2">
      <c r="A392">
        <f>'Solutions&amp;Grade'!A392</f>
        <v>390</v>
      </c>
      <c r="B392">
        <f>'Solutions&amp;Grade'!B392</f>
        <v>3.290860824140029</v>
      </c>
    </row>
    <row r="393" spans="1:2" ht="13.15" customHeight="1" x14ac:dyDescent="0.2">
      <c r="A393">
        <f>'Solutions&amp;Grade'!A393</f>
        <v>391</v>
      </c>
      <c r="B393">
        <f>'Solutions&amp;Grade'!B393</f>
        <v>3.5229934055055518</v>
      </c>
    </row>
    <row r="394" spans="1:2" ht="13.15" customHeight="1" x14ac:dyDescent="0.2">
      <c r="A394">
        <f>'Solutions&amp;Grade'!A394</f>
        <v>392</v>
      </c>
      <c r="B394">
        <f>'Solutions&amp;Grade'!B394</f>
        <v>3.46826108179151</v>
      </c>
    </row>
    <row r="395" spans="1:2" ht="13.15" customHeight="1" x14ac:dyDescent="0.2">
      <c r="A395">
        <f>'Solutions&amp;Grade'!A395</f>
        <v>393</v>
      </c>
      <c r="B395">
        <f>'Solutions&amp;Grade'!B395</f>
        <v>3.0354681168039348</v>
      </c>
    </row>
    <row r="396" spans="1:2" ht="13.15" customHeight="1" x14ac:dyDescent="0.2">
      <c r="A396">
        <f>'Solutions&amp;Grade'!A396</f>
        <v>394</v>
      </c>
      <c r="B396">
        <f>'Solutions&amp;Grade'!B396</f>
        <v>3.3088208757581148</v>
      </c>
    </row>
    <row r="397" spans="1:2" ht="13.15" customHeight="1" x14ac:dyDescent="0.2">
      <c r="A397">
        <f>'Solutions&amp;Grade'!A397</f>
        <v>395</v>
      </c>
      <c r="B397">
        <f>'Solutions&amp;Grade'!B397</f>
        <v>2.6525431703818509</v>
      </c>
    </row>
    <row r="398" spans="1:2" ht="13.15" customHeight="1" x14ac:dyDescent="0.2">
      <c r="A398">
        <f>'Solutions&amp;Grade'!A398</f>
        <v>396</v>
      </c>
      <c r="B398">
        <f>'Solutions&amp;Grade'!B398</f>
        <v>3.3971174805690212</v>
      </c>
    </row>
    <row r="399" spans="1:2" ht="13.15" customHeight="1" x14ac:dyDescent="0.2">
      <c r="A399">
        <f>'Solutions&amp;Grade'!A399</f>
        <v>397</v>
      </c>
      <c r="B399">
        <f>'Solutions&amp;Grade'!B399</f>
        <v>3.3857279016108253</v>
      </c>
    </row>
    <row r="400" spans="1:2" ht="13.15" customHeight="1" x14ac:dyDescent="0.2">
      <c r="A400">
        <f>'Solutions&amp;Grade'!A400</f>
        <v>398</v>
      </c>
      <c r="B400">
        <f>'Solutions&amp;Grade'!B400</f>
        <v>3.6552661324252709</v>
      </c>
    </row>
    <row r="401" spans="1:2" ht="13.15" customHeight="1" x14ac:dyDescent="0.2">
      <c r="A401">
        <f>'Solutions&amp;Grade'!A401</f>
        <v>399</v>
      </c>
      <c r="B401">
        <f>'Solutions&amp;Grade'!B401</f>
        <v>3.37402617383992</v>
      </c>
    </row>
    <row r="402" spans="1:2" ht="13.15" customHeight="1" x14ac:dyDescent="0.2">
      <c r="A402">
        <f>'Solutions&amp;Grade'!A402</f>
        <v>400</v>
      </c>
      <c r="B402">
        <f>'Solutions&amp;Grade'!B402</f>
        <v>3.5248149184320861</v>
      </c>
    </row>
    <row r="403" spans="1:2" ht="13.15" customHeight="1" x14ac:dyDescent="0.2">
      <c r="A403">
        <f>'Solutions&amp;Grade'!A403</f>
        <v>401</v>
      </c>
      <c r="B403">
        <f>'Solutions&amp;Grade'!B403</f>
        <v>3.3276697807294306</v>
      </c>
    </row>
    <row r="404" spans="1:2" ht="13.15" customHeight="1" x14ac:dyDescent="0.2">
      <c r="A404">
        <f>'Solutions&amp;Grade'!A404</f>
        <v>402</v>
      </c>
      <c r="B404">
        <f>'Solutions&amp;Grade'!B404</f>
        <v>3.3647379188563296</v>
      </c>
    </row>
    <row r="405" spans="1:2" ht="13.15" customHeight="1" x14ac:dyDescent="0.2">
      <c r="A405">
        <f>'Solutions&amp;Grade'!A405</f>
        <v>403</v>
      </c>
      <c r="B405">
        <f>'Solutions&amp;Grade'!B405</f>
        <v>3.2937229243451509</v>
      </c>
    </row>
    <row r="406" spans="1:2" ht="13.15" customHeight="1" x14ac:dyDescent="0.2">
      <c r="A406">
        <f>'Solutions&amp;Grade'!A406</f>
        <v>404</v>
      </c>
      <c r="B406">
        <f>'Solutions&amp;Grade'!B406</f>
        <v>2.951264041684234</v>
      </c>
    </row>
    <row r="407" spans="1:2" ht="13.15" customHeight="1" x14ac:dyDescent="0.2">
      <c r="A407">
        <f>'Solutions&amp;Grade'!A407</f>
        <v>405</v>
      </c>
      <c r="B407">
        <f>'Solutions&amp;Grade'!B407</f>
        <v>3.261938373214285</v>
      </c>
    </row>
    <row r="408" spans="1:2" ht="13.15" customHeight="1" x14ac:dyDescent="0.2">
      <c r="A408">
        <f>'Solutions&amp;Grade'!A408</f>
        <v>406</v>
      </c>
      <c r="B408">
        <f>'Solutions&amp;Grade'!B408</f>
        <v>3.4261364443585682</v>
      </c>
    </row>
    <row r="409" spans="1:2" ht="13.15" customHeight="1" x14ac:dyDescent="0.2">
      <c r="A409">
        <f>'Solutions&amp;Grade'!A409</f>
        <v>407</v>
      </c>
      <c r="B409">
        <f>'Solutions&amp;Grade'!B409</f>
        <v>3.8326011388523789</v>
      </c>
    </row>
    <row r="410" spans="1:2" ht="13.15" customHeight="1" x14ac:dyDescent="0.2">
      <c r="A410">
        <f>'Solutions&amp;Grade'!A410</f>
        <v>408</v>
      </c>
      <c r="B410">
        <f>'Solutions&amp;Grade'!B410</f>
        <v>3.4680484347058687</v>
      </c>
    </row>
    <row r="411" spans="1:2" ht="13.15" customHeight="1" x14ac:dyDescent="0.2">
      <c r="A411">
        <f>'Solutions&amp;Grade'!A411</f>
        <v>409</v>
      </c>
      <c r="B411">
        <f>'Solutions&amp;Grade'!B411</f>
        <v>3.4554377114662533</v>
      </c>
    </row>
    <row r="412" spans="1:2" ht="13.15" customHeight="1" x14ac:dyDescent="0.2">
      <c r="A412">
        <f>'Solutions&amp;Grade'!A412</f>
        <v>410</v>
      </c>
      <c r="B412">
        <f>'Solutions&amp;Grade'!B412</f>
        <v>3.489121279653348</v>
      </c>
    </row>
    <row r="413" spans="1:2" ht="13.15" customHeight="1" x14ac:dyDescent="0.2">
      <c r="A413">
        <f>'Solutions&amp;Grade'!A413</f>
        <v>411</v>
      </c>
      <c r="B413">
        <f>'Solutions&amp;Grade'!B413</f>
        <v>3.5043276665169358</v>
      </c>
    </row>
    <row r="414" spans="1:2" ht="13.15" customHeight="1" x14ac:dyDescent="0.2">
      <c r="A414">
        <f>'Solutions&amp;Grade'!A414</f>
        <v>412</v>
      </c>
      <c r="B414">
        <f>'Solutions&amp;Grade'!B414</f>
        <v>3.8010486524313358</v>
      </c>
    </row>
    <row r="415" spans="1:2" ht="13.15" customHeight="1" x14ac:dyDescent="0.2">
      <c r="A415">
        <f>'Solutions&amp;Grade'!A415</f>
        <v>413</v>
      </c>
      <c r="B415">
        <f>'Solutions&amp;Grade'!B415</f>
        <v>4.3436024170440337</v>
      </c>
    </row>
    <row r="416" spans="1:2" ht="13.15" customHeight="1" x14ac:dyDescent="0.2">
      <c r="A416">
        <f>'Solutions&amp;Grade'!A416</f>
        <v>414</v>
      </c>
      <c r="B416">
        <f>'Solutions&amp;Grade'!B416</f>
        <v>2.5241979047145668</v>
      </c>
    </row>
    <row r="417" spans="1:2" ht="13.15" customHeight="1" x14ac:dyDescent="0.2">
      <c r="A417">
        <f>'Solutions&amp;Grade'!A417</f>
        <v>415</v>
      </c>
      <c r="B417">
        <f>'Solutions&amp;Grade'!B417</f>
        <v>2.777141304705987</v>
      </c>
    </row>
    <row r="418" spans="1:2" ht="13.15" customHeight="1" x14ac:dyDescent="0.2">
      <c r="A418">
        <f>'Solutions&amp;Grade'!A418</f>
        <v>416</v>
      </c>
      <c r="B418">
        <f>'Solutions&amp;Grade'!B418</f>
        <v>3.3828949572260214</v>
      </c>
    </row>
    <row r="419" spans="1:2" ht="13.15" customHeight="1" x14ac:dyDescent="0.2">
      <c r="A419">
        <f>'Solutions&amp;Grade'!A419</f>
        <v>417</v>
      </c>
      <c r="B419">
        <f>'Solutions&amp;Grade'!B419</f>
        <v>3.4184638493476514</v>
      </c>
    </row>
    <row r="420" spans="1:2" ht="13.15" customHeight="1" x14ac:dyDescent="0.2">
      <c r="A420">
        <f>'Solutions&amp;Grade'!A420</f>
        <v>418</v>
      </c>
      <c r="B420">
        <f>'Solutions&amp;Grade'!B420</f>
        <v>3.4407237207879189</v>
      </c>
    </row>
    <row r="421" spans="1:2" ht="13.15" customHeight="1" x14ac:dyDescent="0.2">
      <c r="A421">
        <f>'Solutions&amp;Grade'!A421</f>
        <v>419</v>
      </c>
      <c r="B421">
        <f>'Solutions&amp;Grade'!B421</f>
        <v>3.5094150334423007</v>
      </c>
    </row>
    <row r="422" spans="1:2" ht="13.15" customHeight="1" x14ac:dyDescent="0.2">
      <c r="A422">
        <f>'Solutions&amp;Grade'!A422</f>
        <v>420</v>
      </c>
      <c r="B422">
        <f>'Solutions&amp;Grade'!B422</f>
        <v>3.4278981721474242</v>
      </c>
    </row>
    <row r="423" spans="1:2" ht="13.15" customHeight="1" x14ac:dyDescent="0.2">
      <c r="A423">
        <f>'Solutions&amp;Grade'!A423</f>
        <v>421</v>
      </c>
      <c r="B423">
        <f>'Solutions&amp;Grade'!B423</f>
        <v>3.6892548785095598</v>
      </c>
    </row>
    <row r="424" spans="1:2" ht="13.15" customHeight="1" x14ac:dyDescent="0.2">
      <c r="A424">
        <f>'Solutions&amp;Grade'!A424</f>
        <v>422</v>
      </c>
      <c r="B424">
        <f>'Solutions&amp;Grade'!B424</f>
        <v>3.3559114846188152</v>
      </c>
    </row>
    <row r="425" spans="1:2" ht="13.15" customHeight="1" x14ac:dyDescent="0.2">
      <c r="A425">
        <f>'Solutions&amp;Grade'!A425</f>
        <v>423</v>
      </c>
      <c r="B425">
        <f>'Solutions&amp;Grade'!B425</f>
        <v>3.6383087255956377</v>
      </c>
    </row>
    <row r="426" spans="1:2" ht="13.15" customHeight="1" x14ac:dyDescent="0.2">
      <c r="A426">
        <f>'Solutions&amp;Grade'!A426</f>
        <v>424</v>
      </c>
      <c r="B426">
        <f>'Solutions&amp;Grade'!B426</f>
        <v>3.4743989244881539</v>
      </c>
    </row>
    <row r="427" spans="1:2" ht="13.15" customHeight="1" x14ac:dyDescent="0.2">
      <c r="A427">
        <f>'Solutions&amp;Grade'!A427</f>
        <v>425</v>
      </c>
      <c r="B427">
        <f>'Solutions&amp;Grade'!B427</f>
        <v>2.9810390577882928</v>
      </c>
    </row>
    <row r="428" spans="1:2" ht="13.15" customHeight="1" x14ac:dyDescent="0.2">
      <c r="A428">
        <f>'Solutions&amp;Grade'!A428</f>
        <v>426</v>
      </c>
      <c r="B428">
        <f>'Solutions&amp;Grade'!B428</f>
        <v>3.945920030524138</v>
      </c>
    </row>
    <row r="429" spans="1:2" ht="13.15" customHeight="1" x14ac:dyDescent="0.2">
      <c r="A429">
        <f>'Solutions&amp;Grade'!A429</f>
        <v>427</v>
      </c>
      <c r="B429">
        <f>'Solutions&amp;Grade'!B429</f>
        <v>3.1825393316083419</v>
      </c>
    </row>
    <row r="430" spans="1:2" ht="13.15" customHeight="1" x14ac:dyDescent="0.2">
      <c r="A430">
        <f>'Solutions&amp;Grade'!A430</f>
        <v>428</v>
      </c>
      <c r="B430">
        <f>'Solutions&amp;Grade'!B430</f>
        <v>2.990844305620644</v>
      </c>
    </row>
    <row r="431" spans="1:2" ht="13.15" customHeight="1" x14ac:dyDescent="0.2">
      <c r="A431">
        <f>'Solutions&amp;Grade'!A431</f>
        <v>429</v>
      </c>
      <c r="B431">
        <f>'Solutions&amp;Grade'!B431</f>
        <v>3.7626052338939351</v>
      </c>
    </row>
    <row r="432" spans="1:2" ht="13.15" customHeight="1" x14ac:dyDescent="0.2">
      <c r="A432">
        <f>'Solutions&amp;Grade'!A432</f>
        <v>430</v>
      </c>
      <c r="B432">
        <f>'Solutions&amp;Grade'!B432</f>
        <v>3.7345636932247808</v>
      </c>
    </row>
    <row r="433" spans="1:2" ht="13.15" customHeight="1" x14ac:dyDescent="0.2">
      <c r="A433">
        <f>'Solutions&amp;Grade'!A433</f>
        <v>431</v>
      </c>
      <c r="B433">
        <f>'Solutions&amp;Grade'!B433</f>
        <v>2.993866509435541</v>
      </c>
    </row>
    <row r="434" spans="1:2" ht="13.15" customHeight="1" x14ac:dyDescent="0.2">
      <c r="A434">
        <f>'Solutions&amp;Grade'!A434</f>
        <v>432</v>
      </c>
      <c r="B434">
        <f>'Solutions&amp;Grade'!B434</f>
        <v>3.2339392933025568</v>
      </c>
    </row>
    <row r="435" spans="1:2" ht="13.15" customHeight="1" x14ac:dyDescent="0.2">
      <c r="A435">
        <f>'Solutions&amp;Grade'!A435</f>
        <v>433</v>
      </c>
      <c r="B435">
        <f>'Solutions&amp;Grade'!B435</f>
        <v>3.263588848231139</v>
      </c>
    </row>
    <row r="436" spans="1:2" ht="13.15" customHeight="1" x14ac:dyDescent="0.2">
      <c r="A436">
        <f>'Solutions&amp;Grade'!A436</f>
        <v>434</v>
      </c>
      <c r="B436">
        <f>'Solutions&amp;Grade'!B436</f>
        <v>3.145910689449992</v>
      </c>
    </row>
    <row r="437" spans="1:2" ht="13.15" customHeight="1" x14ac:dyDescent="0.2">
      <c r="A437">
        <f>'Solutions&amp;Grade'!A437</f>
        <v>435</v>
      </c>
      <c r="B437">
        <f>'Solutions&amp;Grade'!B437</f>
        <v>3.023075696343489</v>
      </c>
    </row>
    <row r="438" spans="1:2" ht="13.15" customHeight="1" x14ac:dyDescent="0.2">
      <c r="A438">
        <f>'Solutions&amp;Grade'!A438</f>
        <v>436</v>
      </c>
      <c r="B438">
        <f>'Solutions&amp;Grade'!B438</f>
        <v>3.3151720888134317</v>
      </c>
    </row>
    <row r="439" spans="1:2" ht="13.15" customHeight="1" x14ac:dyDescent="0.2">
      <c r="A439">
        <f>'Solutions&amp;Grade'!A439</f>
        <v>437</v>
      </c>
      <c r="B439">
        <f>'Solutions&amp;Grade'!B439</f>
        <v>3.3774201453350239</v>
      </c>
    </row>
    <row r="440" spans="1:2" ht="13.15" customHeight="1" x14ac:dyDescent="0.2">
      <c r="A440">
        <f>'Solutions&amp;Grade'!A440</f>
        <v>438</v>
      </c>
      <c r="B440">
        <f>'Solutions&amp;Grade'!B440</f>
        <v>3.0247387679225817</v>
      </c>
    </row>
    <row r="441" spans="1:2" ht="13.15" customHeight="1" x14ac:dyDescent="0.2">
      <c r="A441">
        <f>'Solutions&amp;Grade'!A441</f>
        <v>439</v>
      </c>
      <c r="B441">
        <f>'Solutions&amp;Grade'!B441</f>
        <v>3.04040481680802</v>
      </c>
    </row>
    <row r="442" spans="1:2" ht="13.15" customHeight="1" x14ac:dyDescent="0.2">
      <c r="A442">
        <f>'Solutions&amp;Grade'!A442</f>
        <v>440</v>
      </c>
      <c r="B442">
        <f>'Solutions&amp;Grade'!B442</f>
        <v>3.2530025735529287</v>
      </c>
    </row>
    <row r="443" spans="1:2" ht="13.15" customHeight="1" x14ac:dyDescent="0.2">
      <c r="A443">
        <f>'Solutions&amp;Grade'!A443</f>
        <v>441</v>
      </c>
      <c r="B443">
        <f>'Solutions&amp;Grade'!B443</f>
        <v>3.269568027923313</v>
      </c>
    </row>
    <row r="444" spans="1:2" ht="13.15" customHeight="1" x14ac:dyDescent="0.2">
      <c r="A444">
        <f>'Solutions&amp;Grade'!A444</f>
        <v>442</v>
      </c>
      <c r="B444">
        <f>'Solutions&amp;Grade'!B444</f>
        <v>3.5307877263085556</v>
      </c>
    </row>
    <row r="445" spans="1:2" ht="13.15" customHeight="1" x14ac:dyDescent="0.2">
      <c r="A445">
        <f>'Solutions&amp;Grade'!A445</f>
        <v>443</v>
      </c>
      <c r="B445">
        <f>'Solutions&amp;Grade'!B445</f>
        <v>3.8950864050915097</v>
      </c>
    </row>
    <row r="446" spans="1:2" ht="13.15" customHeight="1" x14ac:dyDescent="0.2">
      <c r="A446">
        <f>'Solutions&amp;Grade'!A446</f>
        <v>444</v>
      </c>
      <c r="B446">
        <f>'Solutions&amp;Grade'!B446</f>
        <v>3.4404723782919877</v>
      </c>
    </row>
    <row r="447" spans="1:2" ht="13.15" customHeight="1" x14ac:dyDescent="0.2">
      <c r="A447">
        <f>'Solutions&amp;Grade'!A447</f>
        <v>445</v>
      </c>
      <c r="B447">
        <f>'Solutions&amp;Grade'!B447</f>
        <v>3.661384685961512</v>
      </c>
    </row>
    <row r="448" spans="1:2" ht="13.15" customHeight="1" x14ac:dyDescent="0.2">
      <c r="A448">
        <f>'Solutions&amp;Grade'!A448</f>
        <v>446</v>
      </c>
      <c r="B448">
        <f>'Solutions&amp;Grade'!B448</f>
        <v>3.7218237918950008</v>
      </c>
    </row>
    <row r="449" spans="1:2" ht="13.15" customHeight="1" x14ac:dyDescent="0.2">
      <c r="A449">
        <f>'Solutions&amp;Grade'!A449</f>
        <v>447</v>
      </c>
      <c r="B449">
        <f>'Solutions&amp;Grade'!B449</f>
        <v>3.79445878014258</v>
      </c>
    </row>
    <row r="450" spans="1:2" ht="13.15" customHeight="1" x14ac:dyDescent="0.2">
      <c r="A450">
        <f>'Solutions&amp;Grade'!A450</f>
        <v>448</v>
      </c>
      <c r="B450">
        <f>'Solutions&amp;Grade'!B450</f>
        <v>2.0871233576641144</v>
      </c>
    </row>
    <row r="451" spans="1:2" ht="13.15" customHeight="1" x14ac:dyDescent="0.2">
      <c r="A451">
        <f>'Solutions&amp;Grade'!A451</f>
        <v>449</v>
      </c>
      <c r="B451">
        <f>'Solutions&amp;Grade'!B451</f>
        <v>3.3500586465279678</v>
      </c>
    </row>
    <row r="452" spans="1:2" ht="13.15" customHeight="1" x14ac:dyDescent="0.2">
      <c r="A452">
        <f>'Solutions&amp;Grade'!A452</f>
        <v>450</v>
      </c>
      <c r="B452">
        <f>'Solutions&amp;Grade'!B452</f>
        <v>2.8887208382225866</v>
      </c>
    </row>
    <row r="453" spans="1:2" ht="13.15" customHeight="1" x14ac:dyDescent="0.2">
      <c r="A453">
        <f>'Solutions&amp;Grade'!A453</f>
        <v>451</v>
      </c>
      <c r="B453">
        <f>'Solutions&amp;Grade'!B453</f>
        <v>3.4487024783848477</v>
      </c>
    </row>
    <row r="454" spans="1:2" ht="13.15" customHeight="1" x14ac:dyDescent="0.2">
      <c r="A454">
        <f>'Solutions&amp;Grade'!A454</f>
        <v>452</v>
      </c>
      <c r="B454">
        <f>'Solutions&amp;Grade'!B454</f>
        <v>3.5012213637019594</v>
      </c>
    </row>
    <row r="455" spans="1:2" ht="13.15" customHeight="1" x14ac:dyDescent="0.2">
      <c r="A455">
        <f>'Solutions&amp;Grade'!A455</f>
        <v>453</v>
      </c>
      <c r="B455">
        <f>'Solutions&amp;Grade'!B455</f>
        <v>3.6075956487787919</v>
      </c>
    </row>
    <row r="456" spans="1:2" ht="13.15" customHeight="1" x14ac:dyDescent="0.2">
      <c r="A456">
        <f>'Solutions&amp;Grade'!A456</f>
        <v>454</v>
      </c>
      <c r="B456">
        <f>'Solutions&amp;Grade'!B456</f>
        <v>3.4133355650779436</v>
      </c>
    </row>
    <row r="457" spans="1:2" ht="13.15" customHeight="1" x14ac:dyDescent="0.2">
      <c r="A457">
        <f>'Solutions&amp;Grade'!A457</f>
        <v>455</v>
      </c>
      <c r="B457">
        <f>'Solutions&amp;Grade'!B457</f>
        <v>3.4404523203503423</v>
      </c>
    </row>
    <row r="458" spans="1:2" ht="13.15" customHeight="1" x14ac:dyDescent="0.2">
      <c r="A458">
        <f>'Solutions&amp;Grade'!A458</f>
        <v>456</v>
      </c>
      <c r="B458">
        <f>'Solutions&amp;Grade'!B458</f>
        <v>2.9771041268391039</v>
      </c>
    </row>
    <row r="459" spans="1:2" ht="13.15" customHeight="1" x14ac:dyDescent="0.2">
      <c r="A459">
        <f>'Solutions&amp;Grade'!A459</f>
        <v>457</v>
      </c>
      <c r="B459">
        <f>'Solutions&amp;Grade'!B459</f>
        <v>3.006861764679035</v>
      </c>
    </row>
    <row r="460" spans="1:2" ht="13.15" customHeight="1" x14ac:dyDescent="0.2">
      <c r="A460">
        <f>'Solutions&amp;Grade'!A460</f>
        <v>458</v>
      </c>
      <c r="B460">
        <f>'Solutions&amp;Grade'!B460</f>
        <v>3.3300318377555489</v>
      </c>
    </row>
    <row r="461" spans="1:2" ht="13.15" customHeight="1" x14ac:dyDescent="0.2">
      <c r="A461">
        <f>'Solutions&amp;Grade'!A461</f>
        <v>459</v>
      </c>
      <c r="B461">
        <f>'Solutions&amp;Grade'!B461</f>
        <v>2.9398870981842338</v>
      </c>
    </row>
    <row r="462" spans="1:2" ht="13.15" customHeight="1" x14ac:dyDescent="0.2">
      <c r="A462">
        <f>'Solutions&amp;Grade'!A462</f>
        <v>460</v>
      </c>
      <c r="B462">
        <f>'Solutions&amp;Grade'!B462</f>
        <v>3.2905943569485339</v>
      </c>
    </row>
    <row r="463" spans="1:2" ht="13.15" customHeight="1" x14ac:dyDescent="0.2">
      <c r="A463">
        <f>'Solutions&amp;Grade'!A463</f>
        <v>461</v>
      </c>
      <c r="B463">
        <f>'Solutions&amp;Grade'!B463</f>
        <v>3.2189918709450209</v>
      </c>
    </row>
    <row r="464" spans="1:2" ht="13.15" customHeight="1" x14ac:dyDescent="0.2">
      <c r="A464">
        <f>'Solutions&amp;Grade'!A464</f>
        <v>462</v>
      </c>
      <c r="B464">
        <f>'Solutions&amp;Grade'!B464</f>
        <v>3.212249323610231</v>
      </c>
    </row>
    <row r="465" spans="1:2" ht="13.15" customHeight="1" x14ac:dyDescent="0.2">
      <c r="A465">
        <f>'Solutions&amp;Grade'!A465</f>
        <v>463</v>
      </c>
      <c r="B465">
        <f>'Solutions&amp;Grade'!B465</f>
        <v>2.9175943015848089</v>
      </c>
    </row>
    <row r="466" spans="1:2" ht="13.15" customHeight="1" x14ac:dyDescent="0.2">
      <c r="A466">
        <f>'Solutions&amp;Grade'!A466</f>
        <v>464</v>
      </c>
      <c r="B466">
        <f>'Solutions&amp;Grade'!B466</f>
        <v>3.1284107525217837</v>
      </c>
    </row>
    <row r="467" spans="1:2" ht="13.15" customHeight="1" x14ac:dyDescent="0.2">
      <c r="A467">
        <f>'Solutions&amp;Grade'!A467</f>
        <v>465</v>
      </c>
      <c r="B467">
        <f>'Solutions&amp;Grade'!B467</f>
        <v>3.3086115896882577</v>
      </c>
    </row>
    <row r="468" spans="1:2" ht="13.15" customHeight="1" x14ac:dyDescent="0.2">
      <c r="A468">
        <f>'Solutions&amp;Grade'!A468</f>
        <v>466</v>
      </c>
      <c r="B468">
        <f>'Solutions&amp;Grade'!B468</f>
        <v>3.5466100696179916</v>
      </c>
    </row>
    <row r="469" spans="1:2" ht="13.15" customHeight="1" x14ac:dyDescent="0.2">
      <c r="A469">
        <f>'Solutions&amp;Grade'!A469</f>
        <v>467</v>
      </c>
      <c r="B469">
        <f>'Solutions&amp;Grade'!B469</f>
        <v>3.3515310168957981</v>
      </c>
    </row>
    <row r="470" spans="1:2" ht="13.15" customHeight="1" x14ac:dyDescent="0.2">
      <c r="A470">
        <f>'Solutions&amp;Grade'!A470</f>
        <v>468</v>
      </c>
      <c r="B470">
        <f>'Solutions&amp;Grade'!B470</f>
        <v>3.8050985662211199</v>
      </c>
    </row>
    <row r="471" spans="1:2" ht="13.15" customHeight="1" x14ac:dyDescent="0.2">
      <c r="A471">
        <f>'Solutions&amp;Grade'!A471</f>
        <v>469</v>
      </c>
      <c r="B471">
        <f>'Solutions&amp;Grade'!B471</f>
        <v>3.5774545257106838</v>
      </c>
    </row>
    <row r="472" spans="1:2" ht="13.15" customHeight="1" x14ac:dyDescent="0.2">
      <c r="A472">
        <f>'Solutions&amp;Grade'!A472</f>
        <v>470</v>
      </c>
      <c r="B472">
        <f>'Solutions&amp;Grade'!B472</f>
        <v>3.3669223350670037</v>
      </c>
    </row>
    <row r="473" spans="1:2" ht="13.15" customHeight="1" x14ac:dyDescent="0.2">
      <c r="A473">
        <f>'Solutions&amp;Grade'!A473</f>
        <v>471</v>
      </c>
      <c r="B473">
        <f>'Solutions&amp;Grade'!B473</f>
        <v>3.3339808283912067</v>
      </c>
    </row>
    <row r="474" spans="1:2" ht="13.15" customHeight="1" x14ac:dyDescent="0.2">
      <c r="A474">
        <f>'Solutions&amp;Grade'!A474</f>
        <v>472</v>
      </c>
      <c r="B474">
        <f>'Solutions&amp;Grade'!B474</f>
        <v>2.9307318586277349</v>
      </c>
    </row>
    <row r="475" spans="1:2" ht="13.15" customHeight="1" x14ac:dyDescent="0.2">
      <c r="A475">
        <f>'Solutions&amp;Grade'!A475</f>
        <v>473</v>
      </c>
      <c r="B475">
        <f>'Solutions&amp;Grade'!B475</f>
        <v>3.0512076285723859</v>
      </c>
    </row>
    <row r="476" spans="1:2" ht="13.15" customHeight="1" x14ac:dyDescent="0.2">
      <c r="A476">
        <f>'Solutions&amp;Grade'!A476</f>
        <v>474</v>
      </c>
      <c r="B476">
        <f>'Solutions&amp;Grade'!B476</f>
        <v>3.302019030488152</v>
      </c>
    </row>
    <row r="477" spans="1:2" ht="13.15" customHeight="1" x14ac:dyDescent="0.2">
      <c r="A477">
        <f>'Solutions&amp;Grade'!A477</f>
        <v>475</v>
      </c>
      <c r="B477">
        <f>'Solutions&amp;Grade'!B477</f>
        <v>3.6267961626928029</v>
      </c>
    </row>
    <row r="478" spans="1:2" ht="13.15" customHeight="1" x14ac:dyDescent="0.2">
      <c r="A478">
        <f>'Solutions&amp;Grade'!A478</f>
        <v>476</v>
      </c>
      <c r="B478">
        <f>'Solutions&amp;Grade'!B478</f>
        <v>3.3546969854376121</v>
      </c>
    </row>
    <row r="479" spans="1:2" ht="13.15" customHeight="1" x14ac:dyDescent="0.2">
      <c r="A479">
        <f>'Solutions&amp;Grade'!A479</f>
        <v>477</v>
      </c>
      <c r="B479">
        <f>'Solutions&amp;Grade'!B479</f>
        <v>2.7083264932562017</v>
      </c>
    </row>
    <row r="480" spans="1:2" ht="13.15" customHeight="1" x14ac:dyDescent="0.2">
      <c r="A480">
        <f>'Solutions&amp;Grade'!A480</f>
        <v>478</v>
      </c>
      <c r="B480">
        <f>'Solutions&amp;Grade'!B480</f>
        <v>2.9967904398984668</v>
      </c>
    </row>
    <row r="481" spans="1:2" ht="13.15" customHeight="1" x14ac:dyDescent="0.2">
      <c r="A481">
        <f>'Solutions&amp;Grade'!A481</f>
        <v>479</v>
      </c>
      <c r="B481">
        <f>'Solutions&amp;Grade'!B481</f>
        <v>3.0856622847765838</v>
      </c>
    </row>
    <row r="482" spans="1:2" ht="13.15" customHeight="1" x14ac:dyDescent="0.2">
      <c r="A482">
        <f>'Solutions&amp;Grade'!A482</f>
        <v>480</v>
      </c>
      <c r="B482">
        <f>'Solutions&amp;Grade'!B482</f>
        <v>3.4005927057693146</v>
      </c>
    </row>
    <row r="483" spans="1:2" ht="13.15" customHeight="1" x14ac:dyDescent="0.2">
      <c r="A483">
        <f>'Solutions&amp;Grade'!A483</f>
        <v>481</v>
      </c>
      <c r="B483">
        <f>'Solutions&amp;Grade'!B483</f>
        <v>3.8429553559249658</v>
      </c>
    </row>
    <row r="484" spans="1:2" ht="13.15" customHeight="1" x14ac:dyDescent="0.2">
      <c r="A484">
        <f>'Solutions&amp;Grade'!A484</f>
        <v>482</v>
      </c>
      <c r="B484">
        <f>'Solutions&amp;Grade'!B484</f>
        <v>3.3819531954875766</v>
      </c>
    </row>
    <row r="485" spans="1:2" ht="13.15" customHeight="1" x14ac:dyDescent="0.2">
      <c r="A485">
        <f>'Solutions&amp;Grade'!A485</f>
        <v>483</v>
      </c>
      <c r="B485">
        <f>'Solutions&amp;Grade'!B485</f>
        <v>3.6506315401098899</v>
      </c>
    </row>
    <row r="486" spans="1:2" ht="13.15" customHeight="1" x14ac:dyDescent="0.2">
      <c r="A486">
        <f>'Solutions&amp;Grade'!A486</f>
        <v>484</v>
      </c>
      <c r="B486">
        <f>'Solutions&amp;Grade'!B486</f>
        <v>3.3784957521708621</v>
      </c>
    </row>
    <row r="487" spans="1:2" ht="13.15" customHeight="1" x14ac:dyDescent="0.2">
      <c r="A487">
        <f>'Solutions&amp;Grade'!A487</f>
        <v>485</v>
      </c>
      <c r="B487">
        <f>'Solutions&amp;Grade'!B487</f>
        <v>3.3070282012916259</v>
      </c>
    </row>
    <row r="488" spans="1:2" ht="13.15" customHeight="1" x14ac:dyDescent="0.2">
      <c r="A488">
        <f>'Solutions&amp;Grade'!A488</f>
        <v>486</v>
      </c>
      <c r="B488">
        <f>'Solutions&amp;Grade'!B488</f>
        <v>3.1030620556512818</v>
      </c>
    </row>
    <row r="489" spans="1:2" ht="13.15" customHeight="1" x14ac:dyDescent="0.2">
      <c r="A489">
        <f>'Solutions&amp;Grade'!A489</f>
        <v>487</v>
      </c>
      <c r="B489">
        <f>'Solutions&amp;Grade'!B489</f>
        <v>3.9773007704060919</v>
      </c>
    </row>
    <row r="490" spans="1:2" ht="13.15" customHeight="1" x14ac:dyDescent="0.2">
      <c r="A490">
        <f>'Solutions&amp;Grade'!A490</f>
        <v>488</v>
      </c>
      <c r="B490">
        <f>'Solutions&amp;Grade'!B490</f>
        <v>3.2706652913790388</v>
      </c>
    </row>
    <row r="491" spans="1:2" ht="13.15" customHeight="1" x14ac:dyDescent="0.2">
      <c r="A491">
        <f>'Solutions&amp;Grade'!A491</f>
        <v>489</v>
      </c>
      <c r="B491">
        <f>'Solutions&amp;Grade'!B491</f>
        <v>3.3976997264038573</v>
      </c>
    </row>
    <row r="492" spans="1:2" ht="13.15" customHeight="1" x14ac:dyDescent="0.2">
      <c r="A492">
        <f>'Solutions&amp;Grade'!A492</f>
        <v>490</v>
      </c>
      <c r="B492">
        <f>'Solutions&amp;Grade'!B492</f>
        <v>4.1357721474548459</v>
      </c>
    </row>
    <row r="493" spans="1:2" ht="13.15" customHeight="1" x14ac:dyDescent="0.2">
      <c r="A493">
        <f>'Solutions&amp;Grade'!A493</f>
        <v>491</v>
      </c>
      <c r="B493">
        <f>'Solutions&amp;Grade'!B493</f>
        <v>3.1465343470774307</v>
      </c>
    </row>
    <row r="494" spans="1:2" ht="13.15" customHeight="1" x14ac:dyDescent="0.2">
      <c r="A494">
        <f>'Solutions&amp;Grade'!A494</f>
        <v>492</v>
      </c>
      <c r="B494">
        <f>'Solutions&amp;Grade'!B494</f>
        <v>3.2635572280327407</v>
      </c>
    </row>
    <row r="495" spans="1:2" ht="13.15" customHeight="1" x14ac:dyDescent="0.2">
      <c r="A495">
        <f>'Solutions&amp;Grade'!A495</f>
        <v>493</v>
      </c>
      <c r="B495">
        <f>'Solutions&amp;Grade'!B495</f>
        <v>3.5101262843881167</v>
      </c>
    </row>
    <row r="496" spans="1:2" ht="13.15" customHeight="1" x14ac:dyDescent="0.2">
      <c r="A496">
        <f>'Solutions&amp;Grade'!A496</f>
        <v>494</v>
      </c>
      <c r="B496">
        <f>'Solutions&amp;Grade'!B496</f>
        <v>4.1347559076940499</v>
      </c>
    </row>
    <row r="497" spans="1:2" ht="13.15" customHeight="1" x14ac:dyDescent="0.2">
      <c r="A497">
        <f>'Solutions&amp;Grade'!A497</f>
        <v>495</v>
      </c>
      <c r="B497">
        <f>'Solutions&amp;Grade'!B497</f>
        <v>3.3057886848495297</v>
      </c>
    </row>
    <row r="498" spans="1:2" ht="13.15" customHeight="1" x14ac:dyDescent="0.2">
      <c r="A498">
        <f>'Solutions&amp;Grade'!A498</f>
        <v>496</v>
      </c>
      <c r="B498">
        <f>'Solutions&amp;Grade'!B498</f>
        <v>3.3318836176666116</v>
      </c>
    </row>
    <row r="499" spans="1:2" ht="13.15" customHeight="1" x14ac:dyDescent="0.2">
      <c r="A499">
        <f>'Solutions&amp;Grade'!A499</f>
        <v>497</v>
      </c>
      <c r="B499">
        <f>'Solutions&amp;Grade'!B499</f>
        <v>4.2898688912319551</v>
      </c>
    </row>
    <row r="500" spans="1:2" ht="13.15" customHeight="1" x14ac:dyDescent="0.2">
      <c r="A500">
        <f>'Solutions&amp;Grade'!A500</f>
        <v>498</v>
      </c>
      <c r="B500">
        <f>'Solutions&amp;Grade'!B500</f>
        <v>3.3146731452837028</v>
      </c>
    </row>
    <row r="501" spans="1:2" ht="13.15" customHeight="1" x14ac:dyDescent="0.2">
      <c r="A501">
        <f>'Solutions&amp;Grade'!A501</f>
        <v>499</v>
      </c>
      <c r="B501">
        <f>'Solutions&amp;Grade'!B501</f>
        <v>3.7572158243153377</v>
      </c>
    </row>
    <row r="502" spans="1:2" ht="13.15" customHeight="1" x14ac:dyDescent="0.2">
      <c r="A502">
        <f>'Solutions&amp;Grade'!A502</f>
        <v>500</v>
      </c>
      <c r="B502">
        <f>'Solutions&amp;Grade'!B502</f>
        <v>3.1583534238081468</v>
      </c>
    </row>
    <row r="503" spans="1:2" ht="13.15" customHeight="1" x14ac:dyDescent="0.2">
      <c r="A503">
        <f>'Solutions&amp;Grade'!A503</f>
        <v>501</v>
      </c>
      <c r="B503">
        <f>'Solutions&amp;Grade'!B503</f>
        <v>3.5147572432148588</v>
      </c>
    </row>
    <row r="504" spans="1:2" ht="13.15" customHeight="1" x14ac:dyDescent="0.2">
      <c r="A504">
        <f>'Solutions&amp;Grade'!A504</f>
        <v>502</v>
      </c>
      <c r="B504">
        <f>'Solutions&amp;Grade'!B504</f>
        <v>2.7568057406436268</v>
      </c>
    </row>
    <row r="505" spans="1:2" ht="13.15" customHeight="1" x14ac:dyDescent="0.2">
      <c r="A505">
        <f>'Solutions&amp;Grade'!A505</f>
        <v>503</v>
      </c>
      <c r="B505">
        <f>'Solutions&amp;Grade'!B505</f>
        <v>4.3556697071618471</v>
      </c>
    </row>
    <row r="506" spans="1:2" ht="13.15" customHeight="1" x14ac:dyDescent="0.2">
      <c r="A506">
        <f>'Solutions&amp;Grade'!A506</f>
        <v>504</v>
      </c>
      <c r="B506">
        <f>'Solutions&amp;Grade'!B506</f>
        <v>3.199655047327524</v>
      </c>
    </row>
    <row r="507" spans="1:2" ht="13.15" customHeight="1" x14ac:dyDescent="0.2">
      <c r="A507">
        <f>'Solutions&amp;Grade'!A507</f>
        <v>505</v>
      </c>
      <c r="B507">
        <f>'Solutions&amp;Grade'!B507</f>
        <v>3.3137995178815269</v>
      </c>
    </row>
    <row r="508" spans="1:2" ht="13.15" customHeight="1" x14ac:dyDescent="0.2">
      <c r="A508">
        <f>'Solutions&amp;Grade'!A508</f>
        <v>506</v>
      </c>
      <c r="B508">
        <f>'Solutions&amp;Grade'!B508</f>
        <v>3.3510374689631308</v>
      </c>
    </row>
    <row r="509" spans="1:2" ht="13.15" customHeight="1" x14ac:dyDescent="0.2">
      <c r="A509">
        <f>'Solutions&amp;Grade'!A509</f>
        <v>507</v>
      </c>
      <c r="B509">
        <f>'Solutions&amp;Grade'!B509</f>
        <v>4.4689156830241812</v>
      </c>
    </row>
    <row r="510" spans="1:2" ht="13.15" customHeight="1" x14ac:dyDescent="0.2">
      <c r="A510">
        <f>'Solutions&amp;Grade'!A510</f>
        <v>508</v>
      </c>
      <c r="B510">
        <f>'Solutions&amp;Grade'!B510</f>
        <v>3.6017291779493137</v>
      </c>
    </row>
    <row r="511" spans="1:2" ht="13.15" customHeight="1" x14ac:dyDescent="0.2">
      <c r="A511">
        <f>'Solutions&amp;Grade'!A511</f>
        <v>509</v>
      </c>
      <c r="B511">
        <f>'Solutions&amp;Grade'!B511</f>
        <v>3.2268948364442558</v>
      </c>
    </row>
    <row r="512" spans="1:2" ht="13.15" customHeight="1" x14ac:dyDescent="0.2">
      <c r="A512">
        <f>'Solutions&amp;Grade'!A512</f>
        <v>510</v>
      </c>
      <c r="B512">
        <f>'Solutions&amp;Grade'!B512</f>
        <v>3.634419721981538</v>
      </c>
    </row>
    <row r="513" spans="1:2" ht="13.15" customHeight="1" x14ac:dyDescent="0.2">
      <c r="A513">
        <f>'Solutions&amp;Grade'!A513</f>
        <v>511</v>
      </c>
      <c r="B513">
        <f>'Solutions&amp;Grade'!B513</f>
        <v>2.8865234323687368</v>
      </c>
    </row>
    <row r="514" spans="1:2" ht="13.15" customHeight="1" x14ac:dyDescent="0.2">
      <c r="A514">
        <f>'Solutions&amp;Grade'!A514</f>
        <v>512</v>
      </c>
      <c r="B514">
        <f>'Solutions&amp;Grade'!B514</f>
        <v>3.4375258040544834</v>
      </c>
    </row>
    <row r="515" spans="1:2" ht="13.15" customHeight="1" x14ac:dyDescent="0.2">
      <c r="A515">
        <f>'Solutions&amp;Grade'!A515</f>
        <v>513</v>
      </c>
      <c r="B515">
        <f>'Solutions&amp;Grade'!B515</f>
        <v>3.5620609532629137</v>
      </c>
    </row>
    <row r="516" spans="1:2" ht="13.15" customHeight="1" x14ac:dyDescent="0.2">
      <c r="A516">
        <f>'Solutions&amp;Grade'!A516</f>
        <v>514</v>
      </c>
      <c r="B516">
        <f>'Solutions&amp;Grade'!B516</f>
        <v>3.7612638061621229</v>
      </c>
    </row>
    <row r="517" spans="1:2" ht="13.15" customHeight="1" x14ac:dyDescent="0.2">
      <c r="A517">
        <f>'Solutions&amp;Grade'!A517</f>
        <v>515</v>
      </c>
      <c r="B517">
        <f>'Solutions&amp;Grade'!B517</f>
        <v>2.9731205294533689</v>
      </c>
    </row>
    <row r="518" spans="1:2" ht="13.15" customHeight="1" x14ac:dyDescent="0.2">
      <c r="A518">
        <f>'Solutions&amp;Grade'!A518</f>
        <v>516</v>
      </c>
      <c r="B518">
        <f>'Solutions&amp;Grade'!B518</f>
        <v>3.3768661189276874</v>
      </c>
    </row>
    <row r="519" spans="1:2" ht="13.15" customHeight="1" x14ac:dyDescent="0.2">
      <c r="A519">
        <f>'Solutions&amp;Grade'!A519</f>
        <v>517</v>
      </c>
      <c r="B519">
        <f>'Solutions&amp;Grade'!B519</f>
        <v>3.8956538046358058</v>
      </c>
    </row>
    <row r="520" spans="1:2" ht="13.15" customHeight="1" x14ac:dyDescent="0.2">
      <c r="A520">
        <f>'Solutions&amp;Grade'!A520</f>
        <v>518</v>
      </c>
      <c r="B520">
        <f>'Solutions&amp;Grade'!B520</f>
        <v>3.4547487335138465</v>
      </c>
    </row>
    <row r="521" spans="1:2" ht="13.15" customHeight="1" x14ac:dyDescent="0.2">
      <c r="A521">
        <f>'Solutions&amp;Grade'!A521</f>
        <v>519</v>
      </c>
      <c r="B521">
        <f>'Solutions&amp;Grade'!B521</f>
        <v>3.634528913416283</v>
      </c>
    </row>
    <row r="522" spans="1:2" ht="13.15" customHeight="1" x14ac:dyDescent="0.2">
      <c r="A522">
        <f>'Solutions&amp;Grade'!A522</f>
        <v>520</v>
      </c>
      <c r="B522">
        <f>'Solutions&amp;Grade'!B522</f>
        <v>2.8157354972352517</v>
      </c>
    </row>
    <row r="523" spans="1:2" ht="13.15" customHeight="1" x14ac:dyDescent="0.2">
      <c r="A523">
        <f>'Solutions&amp;Grade'!A523</f>
        <v>521</v>
      </c>
      <c r="B523">
        <f>'Solutions&amp;Grade'!B523</f>
        <v>3.4187056846149728</v>
      </c>
    </row>
    <row r="524" spans="1:2" ht="13.15" customHeight="1" x14ac:dyDescent="0.2">
      <c r="A524">
        <f>'Solutions&amp;Grade'!A524</f>
        <v>522</v>
      </c>
      <c r="B524">
        <f>'Solutions&amp;Grade'!B524</f>
        <v>3.2377705649095798</v>
      </c>
    </row>
    <row r="525" spans="1:2" ht="13.15" customHeight="1" x14ac:dyDescent="0.2">
      <c r="A525">
        <f>'Solutions&amp;Grade'!A525</f>
        <v>523</v>
      </c>
      <c r="B525">
        <f>'Solutions&amp;Grade'!B525</f>
        <v>3.6652849159771299</v>
      </c>
    </row>
    <row r="526" spans="1:2" ht="13.15" customHeight="1" x14ac:dyDescent="0.2">
      <c r="A526">
        <f>'Solutions&amp;Grade'!A526</f>
        <v>524</v>
      </c>
      <c r="B526">
        <f>'Solutions&amp;Grade'!B526</f>
        <v>3.2496477899638148</v>
      </c>
    </row>
    <row r="527" spans="1:2" ht="13.15" customHeight="1" x14ac:dyDescent="0.2">
      <c r="A527">
        <f>'Solutions&amp;Grade'!A527</f>
        <v>525</v>
      </c>
      <c r="B527">
        <f>'Solutions&amp;Grade'!B527</f>
        <v>3.3080273931714288</v>
      </c>
    </row>
    <row r="528" spans="1:2" ht="13.15" customHeight="1" x14ac:dyDescent="0.2">
      <c r="A528">
        <f>'Solutions&amp;Grade'!A528</f>
        <v>526</v>
      </c>
      <c r="B528">
        <f>'Solutions&amp;Grade'!B528</f>
        <v>4.0700824049412097</v>
      </c>
    </row>
    <row r="529" spans="1:2" ht="13.15" customHeight="1" x14ac:dyDescent="0.2">
      <c r="A529">
        <f>'Solutions&amp;Grade'!A529</f>
        <v>527</v>
      </c>
      <c r="B529">
        <f>'Solutions&amp;Grade'!B529</f>
        <v>3.5000914515686237</v>
      </c>
    </row>
    <row r="530" spans="1:2" ht="13.15" customHeight="1" x14ac:dyDescent="0.2">
      <c r="A530">
        <f>'Solutions&amp;Grade'!A530</f>
        <v>528</v>
      </c>
      <c r="B530">
        <f>'Solutions&amp;Grade'!B530</f>
        <v>3.1374978313987709</v>
      </c>
    </row>
    <row r="531" spans="1:2" ht="13.15" customHeight="1" x14ac:dyDescent="0.2">
      <c r="A531">
        <f>'Solutions&amp;Grade'!A531</f>
        <v>529</v>
      </c>
      <c r="B531">
        <f>'Solutions&amp;Grade'!B531</f>
        <v>3.061946688327736</v>
      </c>
    </row>
    <row r="532" spans="1:2" ht="13.15" customHeight="1" x14ac:dyDescent="0.2">
      <c r="A532">
        <f>'Solutions&amp;Grade'!A532</f>
        <v>530</v>
      </c>
      <c r="B532">
        <f>'Solutions&amp;Grade'!B532</f>
        <v>3.308978987647945</v>
      </c>
    </row>
    <row r="533" spans="1:2" ht="13.15" customHeight="1" x14ac:dyDescent="0.2">
      <c r="A533">
        <f>'Solutions&amp;Grade'!A533</f>
        <v>531</v>
      </c>
      <c r="B533">
        <f>'Solutions&amp;Grade'!B533</f>
        <v>3.3920746407390934</v>
      </c>
    </row>
    <row r="534" spans="1:2" ht="13.15" customHeight="1" x14ac:dyDescent="0.2">
      <c r="A534">
        <f>'Solutions&amp;Grade'!A534</f>
        <v>532</v>
      </c>
      <c r="B534">
        <f>'Solutions&amp;Grade'!B534</f>
        <v>3.1600437056914958</v>
      </c>
    </row>
    <row r="535" spans="1:2" ht="13.15" customHeight="1" x14ac:dyDescent="0.2">
      <c r="A535">
        <f>'Solutions&amp;Grade'!A535</f>
        <v>533</v>
      </c>
      <c r="B535">
        <f>'Solutions&amp;Grade'!B535</f>
        <v>3.7706307145146307</v>
      </c>
    </row>
    <row r="536" spans="1:2" ht="13.15" customHeight="1" x14ac:dyDescent="0.2">
      <c r="A536">
        <f>'Solutions&amp;Grade'!A536</f>
        <v>534</v>
      </c>
      <c r="B536">
        <f>'Solutions&amp;Grade'!B536</f>
        <v>3.9443109423159157</v>
      </c>
    </row>
    <row r="537" spans="1:2" ht="13.15" customHeight="1" x14ac:dyDescent="0.2">
      <c r="A537">
        <f>'Solutions&amp;Grade'!A537</f>
        <v>535</v>
      </c>
      <c r="B537">
        <f>'Solutions&amp;Grade'!B537</f>
        <v>3.557686211036704</v>
      </c>
    </row>
    <row r="538" spans="1:2" ht="13.15" customHeight="1" x14ac:dyDescent="0.2">
      <c r="A538">
        <f>'Solutions&amp;Grade'!A538</f>
        <v>536</v>
      </c>
      <c r="B538">
        <f>'Solutions&amp;Grade'!B538</f>
        <v>3.3095450892874769</v>
      </c>
    </row>
    <row r="539" spans="1:2" ht="13.15" customHeight="1" x14ac:dyDescent="0.2">
      <c r="A539">
        <f>'Solutions&amp;Grade'!A539</f>
        <v>537</v>
      </c>
      <c r="B539">
        <f>'Solutions&amp;Grade'!B539</f>
        <v>3.7239035595999037</v>
      </c>
    </row>
    <row r="540" spans="1:2" ht="13.15" customHeight="1" x14ac:dyDescent="0.2">
      <c r="A540">
        <f>'Solutions&amp;Grade'!A540</f>
        <v>538</v>
      </c>
      <c r="B540">
        <f>'Solutions&amp;Grade'!B540</f>
        <v>3.5367773836283507</v>
      </c>
    </row>
    <row r="541" spans="1:2" ht="13.15" customHeight="1" x14ac:dyDescent="0.2">
      <c r="A541">
        <f>'Solutions&amp;Grade'!A541</f>
        <v>539</v>
      </c>
      <c r="B541">
        <f>'Solutions&amp;Grade'!B541</f>
        <v>2.7471697422186687</v>
      </c>
    </row>
    <row r="542" spans="1:2" ht="13.15" customHeight="1" x14ac:dyDescent="0.2">
      <c r="A542">
        <f>'Solutions&amp;Grade'!A542</f>
        <v>540</v>
      </c>
      <c r="B542">
        <f>'Solutions&amp;Grade'!B542</f>
        <v>3.636772226671904</v>
      </c>
    </row>
    <row r="543" spans="1:2" ht="13.15" customHeight="1" x14ac:dyDescent="0.2">
      <c r="A543">
        <f>'Solutions&amp;Grade'!A543</f>
        <v>541</v>
      </c>
      <c r="B543">
        <f>'Solutions&amp;Grade'!B543</f>
        <v>3.4296585677614302</v>
      </c>
    </row>
    <row r="544" spans="1:2" ht="13.15" customHeight="1" x14ac:dyDescent="0.2">
      <c r="A544">
        <f>'Solutions&amp;Grade'!A544</f>
        <v>542</v>
      </c>
      <c r="B544">
        <f>'Solutions&amp;Grade'!B544</f>
        <v>3.6753004099754101</v>
      </c>
    </row>
    <row r="545" spans="1:2" ht="13.15" customHeight="1" x14ac:dyDescent="0.2">
      <c r="A545">
        <f>'Solutions&amp;Grade'!A545</f>
        <v>543</v>
      </c>
      <c r="B545">
        <f>'Solutions&amp;Grade'!B545</f>
        <v>3.945822041712868</v>
      </c>
    </row>
    <row r="546" spans="1:2" ht="13.15" customHeight="1" x14ac:dyDescent="0.2">
      <c r="A546">
        <f>'Solutions&amp;Grade'!A546</f>
        <v>544</v>
      </c>
      <c r="B546">
        <f>'Solutions&amp;Grade'!B546</f>
        <v>3.572624366172489</v>
      </c>
    </row>
    <row r="547" spans="1:2" ht="13.15" customHeight="1" x14ac:dyDescent="0.2">
      <c r="A547">
        <f>'Solutions&amp;Grade'!A547</f>
        <v>545</v>
      </c>
      <c r="B547">
        <f>'Solutions&amp;Grade'!B547</f>
        <v>3.4824925658261714</v>
      </c>
    </row>
    <row r="548" spans="1:2" ht="13.15" customHeight="1" x14ac:dyDescent="0.2">
      <c r="A548">
        <f>'Solutions&amp;Grade'!A548</f>
        <v>546</v>
      </c>
      <c r="B548">
        <f>'Solutions&amp;Grade'!B548</f>
        <v>3.3981551510460171</v>
      </c>
    </row>
    <row r="549" spans="1:2" ht="13.15" customHeight="1" x14ac:dyDescent="0.2">
      <c r="A549">
        <f>'Solutions&amp;Grade'!A549</f>
        <v>547</v>
      </c>
      <c r="B549">
        <f>'Solutions&amp;Grade'!B549</f>
        <v>4.0496401327323266</v>
      </c>
    </row>
    <row r="550" spans="1:2" ht="13.15" customHeight="1" x14ac:dyDescent="0.2">
      <c r="A550">
        <f>'Solutions&amp;Grade'!A550</f>
        <v>548</v>
      </c>
      <c r="B550">
        <f>'Solutions&amp;Grade'!B550</f>
        <v>3.493748402930299</v>
      </c>
    </row>
    <row r="551" spans="1:2" ht="13.15" customHeight="1" x14ac:dyDescent="0.2">
      <c r="A551">
        <f>'Solutions&amp;Grade'!A551</f>
        <v>549</v>
      </c>
      <c r="B551">
        <f>'Solutions&amp;Grade'!B551</f>
        <v>3.4111454768506499</v>
      </c>
    </row>
    <row r="552" spans="1:2" ht="13.15" customHeight="1" x14ac:dyDescent="0.2">
      <c r="A552">
        <f>'Solutions&amp;Grade'!A552</f>
        <v>550</v>
      </c>
      <c r="B552">
        <f>'Solutions&amp;Grade'!B552</f>
        <v>3.5604267216884979</v>
      </c>
    </row>
    <row r="553" spans="1:2" ht="13.15" customHeight="1" x14ac:dyDescent="0.2">
      <c r="A553">
        <f>'Solutions&amp;Grade'!A553</f>
        <v>551</v>
      </c>
      <c r="B553">
        <f>'Solutions&amp;Grade'!B553</f>
        <v>3.1810164697592449</v>
      </c>
    </row>
    <row r="554" spans="1:2" ht="13.15" customHeight="1" x14ac:dyDescent="0.2">
      <c r="A554">
        <f>'Solutions&amp;Grade'!A554</f>
        <v>552</v>
      </c>
      <c r="B554">
        <f>'Solutions&amp;Grade'!B554</f>
        <v>2.6292320500737736</v>
      </c>
    </row>
    <row r="555" spans="1:2" ht="13.15" customHeight="1" x14ac:dyDescent="0.2">
      <c r="A555">
        <f>'Solutions&amp;Grade'!A555</f>
        <v>553</v>
      </c>
      <c r="B555">
        <f>'Solutions&amp;Grade'!B555</f>
        <v>2.3586169387879812</v>
      </c>
    </row>
    <row r="556" spans="1:2" ht="13.15" customHeight="1" x14ac:dyDescent="0.2">
      <c r="A556">
        <f>'Solutions&amp;Grade'!A556</f>
        <v>554</v>
      </c>
      <c r="B556">
        <f>'Solutions&amp;Grade'!B556</f>
        <v>3.8084038165433967</v>
      </c>
    </row>
    <row r="557" spans="1:2" ht="13.15" customHeight="1" x14ac:dyDescent="0.2">
      <c r="A557">
        <f>'Solutions&amp;Grade'!A557</f>
        <v>555</v>
      </c>
      <c r="B557">
        <f>'Solutions&amp;Grade'!B557</f>
        <v>2.8416253786992498</v>
      </c>
    </row>
    <row r="558" spans="1:2" ht="13.15" customHeight="1" x14ac:dyDescent="0.2">
      <c r="A558">
        <f>'Solutions&amp;Grade'!A558</f>
        <v>556</v>
      </c>
      <c r="B558">
        <f>'Solutions&amp;Grade'!B558</f>
        <v>2.9180971191576299</v>
      </c>
    </row>
    <row r="559" spans="1:2" ht="13.15" customHeight="1" x14ac:dyDescent="0.2">
      <c r="A559">
        <f>'Solutions&amp;Grade'!A559</f>
        <v>557</v>
      </c>
      <c r="B559">
        <f>'Solutions&amp;Grade'!B559</f>
        <v>3.152256212249509</v>
      </c>
    </row>
    <row r="560" spans="1:2" ht="13.15" customHeight="1" x14ac:dyDescent="0.2">
      <c r="A560">
        <f>'Solutions&amp;Grade'!A560</f>
        <v>558</v>
      </c>
      <c r="B560">
        <f>'Solutions&amp;Grade'!B560</f>
        <v>3.5841953386244629</v>
      </c>
    </row>
    <row r="561" spans="1:2" ht="13.15" customHeight="1" x14ac:dyDescent="0.2">
      <c r="A561">
        <f>'Solutions&amp;Grade'!A561</f>
        <v>559</v>
      </c>
      <c r="B561">
        <f>'Solutions&amp;Grade'!B561</f>
        <v>3.4611832412022037</v>
      </c>
    </row>
    <row r="562" spans="1:2" ht="13.15" customHeight="1" x14ac:dyDescent="0.2">
      <c r="A562">
        <f>'Solutions&amp;Grade'!A562</f>
        <v>560</v>
      </c>
      <c r="B562">
        <f>'Solutions&amp;Grade'!B562</f>
        <v>3.9662219921592228</v>
      </c>
    </row>
    <row r="563" spans="1:2" ht="13.15" customHeight="1" x14ac:dyDescent="0.2">
      <c r="A563">
        <f>'Solutions&amp;Grade'!A563</f>
        <v>561</v>
      </c>
      <c r="B563">
        <f>'Solutions&amp;Grade'!B563</f>
        <v>2.9201320623228169</v>
      </c>
    </row>
    <row r="564" spans="1:2" ht="13.15" customHeight="1" x14ac:dyDescent="0.2">
      <c r="A564">
        <f>'Solutions&amp;Grade'!A564</f>
        <v>562</v>
      </c>
      <c r="B564">
        <f>'Solutions&amp;Grade'!B564</f>
        <v>3.4621772658429002</v>
      </c>
    </row>
    <row r="565" spans="1:2" ht="13.15" customHeight="1" x14ac:dyDescent="0.2">
      <c r="A565">
        <f>'Solutions&amp;Grade'!A565</f>
        <v>563</v>
      </c>
      <c r="B565">
        <f>'Solutions&amp;Grade'!B565</f>
        <v>3.6405148720120248</v>
      </c>
    </row>
    <row r="566" spans="1:2" ht="13.15" customHeight="1" x14ac:dyDescent="0.2">
      <c r="A566">
        <f>'Solutions&amp;Grade'!A566</f>
        <v>564</v>
      </c>
      <c r="B566">
        <f>'Solutions&amp;Grade'!B566</f>
        <v>2.9924499844288497</v>
      </c>
    </row>
    <row r="567" spans="1:2" ht="13.15" customHeight="1" x14ac:dyDescent="0.2">
      <c r="A567">
        <f>'Solutions&amp;Grade'!A567</f>
        <v>565</v>
      </c>
      <c r="B567">
        <f>'Solutions&amp;Grade'!B567</f>
        <v>3.7498903649467996</v>
      </c>
    </row>
    <row r="568" spans="1:2" ht="13.15" customHeight="1" x14ac:dyDescent="0.2">
      <c r="A568">
        <f>'Solutions&amp;Grade'!A568</f>
        <v>566</v>
      </c>
      <c r="B568">
        <f>'Solutions&amp;Grade'!B568</f>
        <v>3.279558271087712</v>
      </c>
    </row>
    <row r="569" spans="1:2" ht="13.15" customHeight="1" x14ac:dyDescent="0.2">
      <c r="A569">
        <f>'Solutions&amp;Grade'!A569</f>
        <v>567</v>
      </c>
      <c r="B569">
        <f>'Solutions&amp;Grade'!B569</f>
        <v>2.7125908602839339</v>
      </c>
    </row>
    <row r="570" spans="1:2" ht="13.15" customHeight="1" x14ac:dyDescent="0.2">
      <c r="A570">
        <f>'Solutions&amp;Grade'!A570</f>
        <v>568</v>
      </c>
      <c r="B570">
        <f>'Solutions&amp;Grade'!B570</f>
        <v>3.3309612757264992</v>
      </c>
    </row>
    <row r="571" spans="1:2" ht="13.15" customHeight="1" x14ac:dyDescent="0.2">
      <c r="A571">
        <f>'Solutions&amp;Grade'!A571</f>
        <v>569</v>
      </c>
      <c r="B571">
        <f>'Solutions&amp;Grade'!B571</f>
        <v>3.5420647647106178</v>
      </c>
    </row>
    <row r="572" spans="1:2" ht="13.15" customHeight="1" x14ac:dyDescent="0.2">
      <c r="A572">
        <f>'Solutions&amp;Grade'!A572</f>
        <v>570</v>
      </c>
      <c r="B572">
        <f>'Solutions&amp;Grade'!B572</f>
        <v>3.10134761535546</v>
      </c>
    </row>
    <row r="573" spans="1:2" ht="13.15" customHeight="1" x14ac:dyDescent="0.2">
      <c r="A573">
        <f>'Solutions&amp;Grade'!A573</f>
        <v>571</v>
      </c>
      <c r="B573">
        <f>'Solutions&amp;Grade'!B573</f>
        <v>3.5233006107729099</v>
      </c>
    </row>
    <row r="574" spans="1:2" ht="13.15" customHeight="1" x14ac:dyDescent="0.2">
      <c r="A574">
        <f>'Solutions&amp;Grade'!A574</f>
        <v>572</v>
      </c>
      <c r="B574">
        <f>'Solutions&amp;Grade'!B574</f>
        <v>3.6573168897805028</v>
      </c>
    </row>
    <row r="575" spans="1:2" ht="13.15" customHeight="1" x14ac:dyDescent="0.2">
      <c r="A575">
        <f>'Solutions&amp;Grade'!A575</f>
        <v>573</v>
      </c>
      <c r="B575">
        <f>'Solutions&amp;Grade'!B575</f>
        <v>3.5452938901271067</v>
      </c>
    </row>
    <row r="576" spans="1:2" ht="13.15" customHeight="1" x14ac:dyDescent="0.2">
      <c r="A576">
        <f>'Solutions&amp;Grade'!A576</f>
        <v>574</v>
      </c>
      <c r="B576">
        <f>'Solutions&amp;Grade'!B576</f>
        <v>3.12665702529491</v>
      </c>
    </row>
    <row r="577" spans="1:2" ht="13.15" customHeight="1" x14ac:dyDescent="0.2">
      <c r="A577">
        <f>'Solutions&amp;Grade'!A577</f>
        <v>575</v>
      </c>
      <c r="B577">
        <f>'Solutions&amp;Grade'!B577</f>
        <v>3.203303222026094</v>
      </c>
    </row>
    <row r="578" spans="1:2" ht="13.15" customHeight="1" x14ac:dyDescent="0.2">
      <c r="A578">
        <f>'Solutions&amp;Grade'!A578</f>
        <v>576</v>
      </c>
      <c r="B578">
        <f>'Solutions&amp;Grade'!B578</f>
        <v>3.573940831210503</v>
      </c>
    </row>
    <row r="579" spans="1:2" ht="13.15" customHeight="1" x14ac:dyDescent="0.2">
      <c r="A579">
        <f>'Solutions&amp;Grade'!A579</f>
        <v>577</v>
      </c>
      <c r="B579">
        <f>'Solutions&amp;Grade'!B579</f>
        <v>2.8398089515702081</v>
      </c>
    </row>
    <row r="580" spans="1:2" ht="13.15" customHeight="1" x14ac:dyDescent="0.2">
      <c r="A580">
        <f>'Solutions&amp;Grade'!A580</f>
        <v>578</v>
      </c>
      <c r="B580">
        <f>'Solutions&amp;Grade'!B580</f>
        <v>2.7523166733547608</v>
      </c>
    </row>
    <row r="581" spans="1:2" ht="13.15" customHeight="1" x14ac:dyDescent="0.2">
      <c r="A581">
        <f>'Solutions&amp;Grade'!A581</f>
        <v>579</v>
      </c>
      <c r="B581">
        <f>'Solutions&amp;Grade'!B581</f>
        <v>3.6289825969885778</v>
      </c>
    </row>
    <row r="582" spans="1:2" ht="13.15" customHeight="1" x14ac:dyDescent="0.2">
      <c r="A582">
        <f>'Solutions&amp;Grade'!A582</f>
        <v>580</v>
      </c>
      <c r="B582">
        <f>'Solutions&amp;Grade'!B582</f>
        <v>3.6199541991086988</v>
      </c>
    </row>
    <row r="583" spans="1:2" ht="13.15" customHeight="1" x14ac:dyDescent="0.2">
      <c r="A583">
        <f>'Solutions&amp;Grade'!A583</f>
        <v>581</v>
      </c>
      <c r="B583">
        <f>'Solutions&amp;Grade'!B583</f>
        <v>3.4278455561583621</v>
      </c>
    </row>
    <row r="584" spans="1:2" ht="13.15" customHeight="1" x14ac:dyDescent="0.2">
      <c r="A584">
        <f>'Solutions&amp;Grade'!A584</f>
        <v>582</v>
      </c>
      <c r="B584">
        <f>'Solutions&amp;Grade'!B584</f>
        <v>3.4851419897213769</v>
      </c>
    </row>
    <row r="585" spans="1:2" ht="13.15" customHeight="1" x14ac:dyDescent="0.2">
      <c r="A585">
        <f>'Solutions&amp;Grade'!A585</f>
        <v>583</v>
      </c>
      <c r="B585">
        <f>'Solutions&amp;Grade'!B585</f>
        <v>3.6085151577384127</v>
      </c>
    </row>
    <row r="586" spans="1:2" ht="13.15" customHeight="1" x14ac:dyDescent="0.2">
      <c r="A586">
        <f>'Solutions&amp;Grade'!A586</f>
        <v>584</v>
      </c>
      <c r="B586">
        <f>'Solutions&amp;Grade'!B586</f>
        <v>3.3582893084787857</v>
      </c>
    </row>
    <row r="587" spans="1:2" ht="13.15" customHeight="1" x14ac:dyDescent="0.2">
      <c r="A587">
        <f>'Solutions&amp;Grade'!A587</f>
        <v>585</v>
      </c>
      <c r="B587">
        <f>'Solutions&amp;Grade'!B587</f>
        <v>3.3443901035403809</v>
      </c>
    </row>
    <row r="588" spans="1:2" ht="13.15" customHeight="1" x14ac:dyDescent="0.2">
      <c r="A588">
        <f>'Solutions&amp;Grade'!A588</f>
        <v>586</v>
      </c>
      <c r="B588">
        <f>'Solutions&amp;Grade'!B588</f>
        <v>3.3772289009408394</v>
      </c>
    </row>
    <row r="589" spans="1:2" ht="13.15" customHeight="1" x14ac:dyDescent="0.2">
      <c r="A589">
        <f>'Solutions&amp;Grade'!A589</f>
        <v>587</v>
      </c>
      <c r="B589">
        <f>'Solutions&amp;Grade'!B589</f>
        <v>3.4147108138578459</v>
      </c>
    </row>
    <row r="590" spans="1:2" ht="13.15" customHeight="1" x14ac:dyDescent="0.2">
      <c r="A590">
        <f>'Solutions&amp;Grade'!A590</f>
        <v>588</v>
      </c>
      <c r="B590">
        <f>'Solutions&amp;Grade'!B590</f>
        <v>4.1326520769551518</v>
      </c>
    </row>
    <row r="591" spans="1:2" ht="13.15" customHeight="1" x14ac:dyDescent="0.2">
      <c r="A591">
        <f>'Solutions&amp;Grade'!A591</f>
        <v>589</v>
      </c>
      <c r="B591">
        <f>'Solutions&amp;Grade'!B591</f>
        <v>3.688726007944485</v>
      </c>
    </row>
    <row r="592" spans="1:2" ht="13.15" customHeight="1" x14ac:dyDescent="0.2">
      <c r="A592">
        <f>'Solutions&amp;Grade'!A592</f>
        <v>590</v>
      </c>
      <c r="B592">
        <f>'Solutions&amp;Grade'!B592</f>
        <v>3.7039919514598418</v>
      </c>
    </row>
    <row r="593" spans="1:2" ht="13.15" customHeight="1" x14ac:dyDescent="0.2">
      <c r="A593">
        <f>'Solutions&amp;Grade'!A593</f>
        <v>591</v>
      </c>
      <c r="B593">
        <f>'Solutions&amp;Grade'!B593</f>
        <v>2.978438250009904</v>
      </c>
    </row>
    <row r="594" spans="1:2" ht="13.15" customHeight="1" x14ac:dyDescent="0.2">
      <c r="A594">
        <f>'Solutions&amp;Grade'!A594</f>
        <v>592</v>
      </c>
      <c r="B594">
        <f>'Solutions&amp;Grade'!B594</f>
        <v>3.3350119347864013</v>
      </c>
    </row>
    <row r="595" spans="1:2" ht="13.15" customHeight="1" x14ac:dyDescent="0.2">
      <c r="A595">
        <f>'Solutions&amp;Grade'!A595</f>
        <v>593</v>
      </c>
      <c r="B595">
        <f>'Solutions&amp;Grade'!B595</f>
        <v>3.1949082323567888</v>
      </c>
    </row>
    <row r="596" spans="1:2" ht="13.15" customHeight="1" x14ac:dyDescent="0.2">
      <c r="A596">
        <f>'Solutions&amp;Grade'!A596</f>
        <v>594</v>
      </c>
      <c r="B596">
        <f>'Solutions&amp;Grade'!B596</f>
        <v>3.6675518691909188</v>
      </c>
    </row>
    <row r="597" spans="1:2" ht="13.15" customHeight="1" x14ac:dyDescent="0.2">
      <c r="A597">
        <f>'Solutions&amp;Grade'!A597</f>
        <v>595</v>
      </c>
      <c r="B597">
        <f>'Solutions&amp;Grade'!B597</f>
        <v>3.1517259443382168</v>
      </c>
    </row>
    <row r="598" spans="1:2" ht="13.15" customHeight="1" x14ac:dyDescent="0.2">
      <c r="A598">
        <f>'Solutions&amp;Grade'!A598</f>
        <v>596</v>
      </c>
      <c r="B598">
        <f>'Solutions&amp;Grade'!B598</f>
        <v>3.4735390565241469</v>
      </c>
    </row>
    <row r="599" spans="1:2" ht="13.15" customHeight="1" x14ac:dyDescent="0.2">
      <c r="A599">
        <f>'Solutions&amp;Grade'!A599</f>
        <v>597</v>
      </c>
      <c r="B599">
        <f>'Solutions&amp;Grade'!B599</f>
        <v>3.0270529221368347</v>
      </c>
    </row>
    <row r="600" spans="1:2" ht="13.15" customHeight="1" x14ac:dyDescent="0.2">
      <c r="A600">
        <f>'Solutions&amp;Grade'!A600</f>
        <v>598</v>
      </c>
      <c r="B600">
        <f>'Solutions&amp;Grade'!B600</f>
        <v>3.0888078537821091</v>
      </c>
    </row>
    <row r="601" spans="1:2" ht="13.15" customHeight="1" x14ac:dyDescent="0.2">
      <c r="A601">
        <f>'Solutions&amp;Grade'!A601</f>
        <v>599</v>
      </c>
      <c r="B601">
        <f>'Solutions&amp;Grade'!B601</f>
        <v>3.4844159632692486</v>
      </c>
    </row>
    <row r="602" spans="1:2" ht="13.15" customHeight="1" x14ac:dyDescent="0.2">
      <c r="A602">
        <f>'Solutions&amp;Grade'!A602</f>
        <v>600</v>
      </c>
      <c r="B602">
        <f>'Solutions&amp;Grade'!B602</f>
        <v>3.2648313107604841</v>
      </c>
    </row>
    <row r="603" spans="1:2" ht="13.15" customHeight="1" x14ac:dyDescent="0.2">
      <c r="A603">
        <f>'Solutions&amp;Grade'!A603</f>
        <v>601</v>
      </c>
      <c r="B603">
        <f>'Solutions&amp;Grade'!B603</f>
        <v>3.6839775612112438</v>
      </c>
    </row>
    <row r="604" spans="1:2" ht="13.15" customHeight="1" x14ac:dyDescent="0.2">
      <c r="A604">
        <f>'Solutions&amp;Grade'!A604</f>
        <v>602</v>
      </c>
      <c r="B604">
        <f>'Solutions&amp;Grade'!B604</f>
        <v>3.4317833292843862</v>
      </c>
    </row>
    <row r="605" spans="1:2" ht="13.15" customHeight="1" x14ac:dyDescent="0.2">
      <c r="A605">
        <f>'Solutions&amp;Grade'!A605</f>
        <v>603</v>
      </c>
      <c r="B605">
        <f>'Solutions&amp;Grade'!B605</f>
        <v>3.7169885789387318</v>
      </c>
    </row>
    <row r="606" spans="1:2" ht="13.15" customHeight="1" x14ac:dyDescent="0.2">
      <c r="A606">
        <f>'Solutions&amp;Grade'!A606</f>
        <v>604</v>
      </c>
      <c r="B606">
        <f>'Solutions&amp;Grade'!B606</f>
        <v>3.5859981785206076</v>
      </c>
    </row>
    <row r="607" spans="1:2" ht="13.15" customHeight="1" x14ac:dyDescent="0.2">
      <c r="A607">
        <f>'Solutions&amp;Grade'!A607</f>
        <v>605</v>
      </c>
      <c r="B607">
        <f>'Solutions&amp;Grade'!B607</f>
        <v>2.9324272839952488</v>
      </c>
    </row>
    <row r="608" spans="1:2" ht="13.15" customHeight="1" x14ac:dyDescent="0.2">
      <c r="A608">
        <f>'Solutions&amp;Grade'!A608</f>
        <v>606</v>
      </c>
      <c r="B608">
        <f>'Solutions&amp;Grade'!B608</f>
        <v>2.6472246338519789</v>
      </c>
    </row>
    <row r="609" spans="1:2" ht="13.15" customHeight="1" x14ac:dyDescent="0.2">
      <c r="A609">
        <f>'Solutions&amp;Grade'!A609</f>
        <v>607</v>
      </c>
      <c r="B609">
        <f>'Solutions&amp;Grade'!B609</f>
        <v>3.1460060638380627</v>
      </c>
    </row>
    <row r="610" spans="1:2" ht="13.15" customHeight="1" x14ac:dyDescent="0.2">
      <c r="A610">
        <f>'Solutions&amp;Grade'!A610</f>
        <v>608</v>
      </c>
      <c r="B610">
        <f>'Solutions&amp;Grade'!B610</f>
        <v>3.494363944546929</v>
      </c>
    </row>
    <row r="611" spans="1:2" ht="13.15" customHeight="1" x14ac:dyDescent="0.2">
      <c r="A611">
        <f>'Solutions&amp;Grade'!A611</f>
        <v>609</v>
      </c>
      <c r="B611">
        <f>'Solutions&amp;Grade'!B611</f>
        <v>3.5151390970891296</v>
      </c>
    </row>
    <row r="612" spans="1:2" ht="13.15" customHeight="1" x14ac:dyDescent="0.2">
      <c r="A612">
        <f>'Solutions&amp;Grade'!A612</f>
        <v>610</v>
      </c>
      <c r="B612">
        <f>'Solutions&amp;Grade'!B612</f>
        <v>2.8494924077450139</v>
      </c>
    </row>
    <row r="613" spans="1:2" ht="13.15" customHeight="1" x14ac:dyDescent="0.2">
      <c r="A613">
        <f>'Solutions&amp;Grade'!A613</f>
        <v>611</v>
      </c>
      <c r="B613">
        <f>'Solutions&amp;Grade'!B613</f>
        <v>3.0015221714068967</v>
      </c>
    </row>
    <row r="614" spans="1:2" ht="13.15" customHeight="1" x14ac:dyDescent="0.2">
      <c r="A614">
        <f>'Solutions&amp;Grade'!A614</f>
        <v>612</v>
      </c>
      <c r="B614">
        <f>'Solutions&amp;Grade'!B614</f>
        <v>4.08479379878613</v>
      </c>
    </row>
    <row r="615" spans="1:2" ht="13.15" customHeight="1" x14ac:dyDescent="0.2">
      <c r="A615">
        <f>'Solutions&amp;Grade'!A615</f>
        <v>613</v>
      </c>
      <c r="B615">
        <f>'Solutions&amp;Grade'!B615</f>
        <v>3.5813152990186179</v>
      </c>
    </row>
    <row r="616" spans="1:2" ht="13.15" customHeight="1" x14ac:dyDescent="0.2">
      <c r="A616">
        <f>'Solutions&amp;Grade'!A616</f>
        <v>614</v>
      </c>
      <c r="B616">
        <f>'Solutions&amp;Grade'!B616</f>
        <v>3.8934483686579298</v>
      </c>
    </row>
    <row r="617" spans="1:2" ht="13.15" customHeight="1" x14ac:dyDescent="0.2">
      <c r="A617">
        <f>'Solutions&amp;Grade'!A617</f>
        <v>615</v>
      </c>
      <c r="B617">
        <f>'Solutions&amp;Grade'!B617</f>
        <v>3.3641156203869058</v>
      </c>
    </row>
    <row r="618" spans="1:2" ht="13.15" customHeight="1" x14ac:dyDescent="0.2">
      <c r="A618">
        <f>'Solutions&amp;Grade'!A618</f>
        <v>616</v>
      </c>
      <c r="B618">
        <f>'Solutions&amp;Grade'!B618</f>
        <v>3.3025257423003458</v>
      </c>
    </row>
    <row r="619" spans="1:2" ht="13.15" customHeight="1" x14ac:dyDescent="0.2">
      <c r="A619">
        <f>'Solutions&amp;Grade'!A619</f>
        <v>617</v>
      </c>
      <c r="B619">
        <f>'Solutions&amp;Grade'!B619</f>
        <v>3.5032221064481388</v>
      </c>
    </row>
    <row r="620" spans="1:2" ht="13.15" customHeight="1" x14ac:dyDescent="0.2">
      <c r="A620">
        <f>'Solutions&amp;Grade'!A620</f>
        <v>618</v>
      </c>
      <c r="B620">
        <f>'Solutions&amp;Grade'!B620</f>
        <v>2.5990683006911448</v>
      </c>
    </row>
    <row r="621" spans="1:2" ht="13.15" customHeight="1" x14ac:dyDescent="0.2">
      <c r="A621">
        <f>'Solutions&amp;Grade'!A621</f>
        <v>619</v>
      </c>
      <c r="B621">
        <f>'Solutions&amp;Grade'!B621</f>
        <v>3.8981102042375588</v>
      </c>
    </row>
    <row r="622" spans="1:2" ht="13.15" customHeight="1" x14ac:dyDescent="0.2">
      <c r="A622">
        <f>'Solutions&amp;Grade'!A622</f>
        <v>620</v>
      </c>
      <c r="B622">
        <f>'Solutions&amp;Grade'!B622</f>
        <v>3.2884776103768218</v>
      </c>
    </row>
    <row r="623" spans="1:2" ht="13.15" customHeight="1" x14ac:dyDescent="0.2">
      <c r="A623">
        <f>'Solutions&amp;Grade'!A623</f>
        <v>621</v>
      </c>
      <c r="B623">
        <f>'Solutions&amp;Grade'!B623</f>
        <v>3.4810965684651674</v>
      </c>
    </row>
    <row r="624" spans="1:2" ht="13.15" customHeight="1" x14ac:dyDescent="0.2">
      <c r="A624">
        <f>'Solutions&amp;Grade'!A624</f>
        <v>622</v>
      </c>
      <c r="B624">
        <f>'Solutions&amp;Grade'!B624</f>
        <v>3.0955872317389739</v>
      </c>
    </row>
    <row r="625" spans="1:2" ht="13.15" customHeight="1" x14ac:dyDescent="0.2">
      <c r="A625">
        <f>'Solutions&amp;Grade'!A625</f>
        <v>623</v>
      </c>
      <c r="B625">
        <f>'Solutions&amp;Grade'!B625</f>
        <v>3.4023970784143276</v>
      </c>
    </row>
    <row r="626" spans="1:2" ht="13.15" customHeight="1" x14ac:dyDescent="0.2">
      <c r="A626">
        <f>'Solutions&amp;Grade'!A626</f>
        <v>624</v>
      </c>
      <c r="B626">
        <f>'Solutions&amp;Grade'!B626</f>
        <v>3.1757324079793707</v>
      </c>
    </row>
    <row r="627" spans="1:2" ht="13.15" customHeight="1" x14ac:dyDescent="0.2">
      <c r="A627">
        <f>'Solutions&amp;Grade'!A627</f>
        <v>625</v>
      </c>
      <c r="B627">
        <f>'Solutions&amp;Grade'!B627</f>
        <v>3.349542464005796</v>
      </c>
    </row>
    <row r="628" spans="1:2" ht="13.15" customHeight="1" x14ac:dyDescent="0.2">
      <c r="A628">
        <f>'Solutions&amp;Grade'!A628</f>
        <v>626</v>
      </c>
      <c r="B628">
        <f>'Solutions&amp;Grade'!B628</f>
        <v>3.6113286694396187</v>
      </c>
    </row>
    <row r="629" spans="1:2" ht="13.15" customHeight="1" x14ac:dyDescent="0.2">
      <c r="A629">
        <f>'Solutions&amp;Grade'!A629</f>
        <v>627</v>
      </c>
      <c r="B629">
        <f>'Solutions&amp;Grade'!B629</f>
        <v>3.5865789689369447</v>
      </c>
    </row>
    <row r="630" spans="1:2" ht="13.15" customHeight="1" x14ac:dyDescent="0.2">
      <c r="A630">
        <f>'Solutions&amp;Grade'!A630</f>
        <v>628</v>
      </c>
      <c r="B630">
        <f>'Solutions&amp;Grade'!B630</f>
        <v>2.9275657478117267</v>
      </c>
    </row>
    <row r="631" spans="1:2" ht="13.15" customHeight="1" x14ac:dyDescent="0.2">
      <c r="A631">
        <f>'Solutions&amp;Grade'!A631</f>
        <v>629</v>
      </c>
      <c r="B631">
        <f>'Solutions&amp;Grade'!B631</f>
        <v>4.1894437292970386</v>
      </c>
    </row>
    <row r="632" spans="1:2" ht="13.15" customHeight="1" x14ac:dyDescent="0.2">
      <c r="A632">
        <f>'Solutions&amp;Grade'!A632</f>
        <v>630</v>
      </c>
      <c r="B632">
        <f>'Solutions&amp;Grade'!B632</f>
        <v>2.9548320165878277</v>
      </c>
    </row>
    <row r="633" spans="1:2" ht="13.15" customHeight="1" x14ac:dyDescent="0.2">
      <c r="A633">
        <f>'Solutions&amp;Grade'!A633</f>
        <v>631</v>
      </c>
      <c r="B633">
        <f>'Solutions&amp;Grade'!B633</f>
        <v>3.2974377908166037</v>
      </c>
    </row>
    <row r="634" spans="1:2" ht="13.15" customHeight="1" x14ac:dyDescent="0.2">
      <c r="A634">
        <f>'Solutions&amp;Grade'!A634</f>
        <v>632</v>
      </c>
      <c r="B634">
        <f>'Solutions&amp;Grade'!B634</f>
        <v>3.6249606230636067</v>
      </c>
    </row>
    <row r="635" spans="1:2" ht="13.15" customHeight="1" x14ac:dyDescent="0.2">
      <c r="A635">
        <f>'Solutions&amp;Grade'!A635</f>
        <v>633</v>
      </c>
      <c r="B635">
        <f>'Solutions&amp;Grade'!B635</f>
        <v>4.8010361217186146</v>
      </c>
    </row>
    <row r="636" spans="1:2" ht="13.15" customHeight="1" x14ac:dyDescent="0.2">
      <c r="A636">
        <f>'Solutions&amp;Grade'!A636</f>
        <v>634</v>
      </c>
      <c r="B636">
        <f>'Solutions&amp;Grade'!B636</f>
        <v>3.2939427284453497</v>
      </c>
    </row>
    <row r="637" spans="1:2" ht="13.15" customHeight="1" x14ac:dyDescent="0.2">
      <c r="A637">
        <f>'Solutions&amp;Grade'!A637</f>
        <v>635</v>
      </c>
      <c r="B637">
        <f>'Solutions&amp;Grade'!B637</f>
        <v>3.0783792616821177</v>
      </c>
    </row>
    <row r="638" spans="1:2" ht="13.15" customHeight="1" x14ac:dyDescent="0.2">
      <c r="A638">
        <f>'Solutions&amp;Grade'!A638</f>
        <v>636</v>
      </c>
      <c r="B638">
        <f>'Solutions&amp;Grade'!B638</f>
        <v>3.5286003117334808</v>
      </c>
    </row>
    <row r="639" spans="1:2" ht="13.15" customHeight="1" x14ac:dyDescent="0.2">
      <c r="A639">
        <f>'Solutions&amp;Grade'!A639</f>
        <v>637</v>
      </c>
      <c r="B639">
        <f>'Solutions&amp;Grade'!B639</f>
        <v>3.2316077117268978</v>
      </c>
    </row>
    <row r="640" spans="1:2" ht="13.15" customHeight="1" x14ac:dyDescent="0.2">
      <c r="A640">
        <f>'Solutions&amp;Grade'!A640</f>
        <v>638</v>
      </c>
      <c r="B640">
        <f>'Solutions&amp;Grade'!B640</f>
        <v>3.0868042307146908</v>
      </c>
    </row>
    <row r="641" spans="1:2" ht="13.15" customHeight="1" x14ac:dyDescent="0.2">
      <c r="A641">
        <f>'Solutions&amp;Grade'!A641</f>
        <v>639</v>
      </c>
      <c r="B641">
        <f>'Solutions&amp;Grade'!B641</f>
        <v>3.6719581776614376</v>
      </c>
    </row>
    <row r="642" spans="1:2" ht="13.15" customHeight="1" x14ac:dyDescent="0.2">
      <c r="A642">
        <f>'Solutions&amp;Grade'!A642</f>
        <v>640</v>
      </c>
      <c r="B642">
        <f>'Solutions&amp;Grade'!B642</f>
        <v>3.123944136282105</v>
      </c>
    </row>
    <row r="643" spans="1:2" ht="13.15" customHeight="1" x14ac:dyDescent="0.2">
      <c r="A643">
        <f>'Solutions&amp;Grade'!A643</f>
        <v>641</v>
      </c>
      <c r="B643">
        <f>'Solutions&amp;Grade'!B643</f>
        <v>4.182624373835921</v>
      </c>
    </row>
    <row r="644" spans="1:2" ht="13.15" customHeight="1" x14ac:dyDescent="0.2">
      <c r="A644">
        <f>'Solutions&amp;Grade'!A644</f>
        <v>642</v>
      </c>
      <c r="B644">
        <f>'Solutions&amp;Grade'!B644</f>
        <v>2.9758410669954469</v>
      </c>
    </row>
    <row r="645" spans="1:2" ht="13.15" customHeight="1" x14ac:dyDescent="0.2">
      <c r="A645">
        <f>'Solutions&amp;Grade'!A645</f>
        <v>643</v>
      </c>
      <c r="B645">
        <f>'Solutions&amp;Grade'!B645</f>
        <v>3.5927302095745328</v>
      </c>
    </row>
    <row r="646" spans="1:2" ht="13.15" customHeight="1" x14ac:dyDescent="0.2">
      <c r="A646">
        <f>'Solutions&amp;Grade'!A646</f>
        <v>644</v>
      </c>
      <c r="B646">
        <f>'Solutions&amp;Grade'!B646</f>
        <v>2.7820845944596457</v>
      </c>
    </row>
    <row r="647" spans="1:2" ht="13.15" customHeight="1" x14ac:dyDescent="0.2">
      <c r="A647">
        <f>'Solutions&amp;Grade'!A647</f>
        <v>645</v>
      </c>
      <c r="B647">
        <f>'Solutions&amp;Grade'!B647</f>
        <v>3.040210762375759</v>
      </c>
    </row>
    <row r="648" spans="1:2" ht="13.15" customHeight="1" x14ac:dyDescent="0.2">
      <c r="A648">
        <f>'Solutions&amp;Grade'!A648</f>
        <v>646</v>
      </c>
      <c r="B648">
        <f>'Solutions&amp;Grade'!B648</f>
        <v>3.0243588518372748</v>
      </c>
    </row>
    <row r="649" spans="1:2" ht="13.15" customHeight="1" x14ac:dyDescent="0.2">
      <c r="A649">
        <f>'Solutions&amp;Grade'!A649</f>
        <v>647</v>
      </c>
      <c r="B649">
        <f>'Solutions&amp;Grade'!B649</f>
        <v>4.1454342325528382</v>
      </c>
    </row>
    <row r="650" spans="1:2" ht="13.15" customHeight="1" x14ac:dyDescent="0.2">
      <c r="A650">
        <f>'Solutions&amp;Grade'!A650</f>
        <v>648</v>
      </c>
      <c r="B650">
        <f>'Solutions&amp;Grade'!B650</f>
        <v>3.1452153406549579</v>
      </c>
    </row>
    <row r="651" spans="1:2" ht="13.15" customHeight="1" x14ac:dyDescent="0.2">
      <c r="A651">
        <f>'Solutions&amp;Grade'!A651</f>
        <v>649</v>
      </c>
      <c r="B651">
        <f>'Solutions&amp;Grade'!B651</f>
        <v>3.687254006468196</v>
      </c>
    </row>
    <row r="652" spans="1:2" ht="13.15" customHeight="1" x14ac:dyDescent="0.2">
      <c r="A652">
        <f>'Solutions&amp;Grade'!A652</f>
        <v>650</v>
      </c>
      <c r="B652">
        <f>'Solutions&amp;Grade'!B652</f>
        <v>3.6065225181311997</v>
      </c>
    </row>
    <row r="653" spans="1:2" ht="13.15" customHeight="1" x14ac:dyDescent="0.2">
      <c r="A653">
        <f>'Solutions&amp;Grade'!A653</f>
        <v>651</v>
      </c>
      <c r="B653">
        <f>'Solutions&amp;Grade'!B653</f>
        <v>3.4423247002546864</v>
      </c>
    </row>
    <row r="654" spans="1:2" ht="13.15" customHeight="1" x14ac:dyDescent="0.2">
      <c r="A654">
        <f>'Solutions&amp;Grade'!A654</f>
        <v>652</v>
      </c>
      <c r="B654">
        <f>'Solutions&amp;Grade'!B654</f>
        <v>3.3335889161441608</v>
      </c>
    </row>
    <row r="655" spans="1:2" ht="13.15" customHeight="1" x14ac:dyDescent="0.2">
      <c r="A655">
        <f>'Solutions&amp;Grade'!A655</f>
        <v>653</v>
      </c>
      <c r="B655">
        <f>'Solutions&amp;Grade'!B655</f>
        <v>3.5575177737525867</v>
      </c>
    </row>
    <row r="656" spans="1:2" ht="13.15" customHeight="1" x14ac:dyDescent="0.2">
      <c r="A656">
        <f>'Solutions&amp;Grade'!A656</f>
        <v>654</v>
      </c>
      <c r="B656">
        <f>'Solutions&amp;Grade'!B656</f>
        <v>3.3017974317977967</v>
      </c>
    </row>
    <row r="657" spans="1:2" ht="13.15" customHeight="1" x14ac:dyDescent="0.2">
      <c r="A657">
        <f>'Solutions&amp;Grade'!A657</f>
        <v>655</v>
      </c>
      <c r="B657">
        <f>'Solutions&amp;Grade'!B657</f>
        <v>3.9348654972811081</v>
      </c>
    </row>
    <row r="658" spans="1:2" ht="13.15" customHeight="1" x14ac:dyDescent="0.2">
      <c r="A658">
        <f>'Solutions&amp;Grade'!A658</f>
        <v>656</v>
      </c>
      <c r="B658">
        <f>'Solutions&amp;Grade'!B658</f>
        <v>3.0435576491333247</v>
      </c>
    </row>
    <row r="659" spans="1:2" ht="13.15" customHeight="1" x14ac:dyDescent="0.2">
      <c r="A659">
        <f>'Solutions&amp;Grade'!A659</f>
        <v>657</v>
      </c>
      <c r="B659">
        <f>'Solutions&amp;Grade'!B659</f>
        <v>3.0906667072821508</v>
      </c>
    </row>
    <row r="660" spans="1:2" ht="13.15" customHeight="1" x14ac:dyDescent="0.2">
      <c r="A660">
        <f>'Solutions&amp;Grade'!A660</f>
        <v>658</v>
      </c>
      <c r="B660">
        <f>'Solutions&amp;Grade'!B660</f>
        <v>3.276849931946844</v>
      </c>
    </row>
    <row r="661" spans="1:2" ht="13.15" customHeight="1" x14ac:dyDescent="0.2">
      <c r="A661">
        <f>'Solutions&amp;Grade'!A661</f>
        <v>659</v>
      </c>
      <c r="B661">
        <f>'Solutions&amp;Grade'!B661</f>
        <v>3.4369445154279386</v>
      </c>
    </row>
    <row r="662" spans="1:2" ht="13.15" customHeight="1" x14ac:dyDescent="0.2">
      <c r="A662">
        <f>'Solutions&amp;Grade'!A662</f>
        <v>660</v>
      </c>
      <c r="B662">
        <f>'Solutions&amp;Grade'!B662</f>
        <v>3.4067796584934169</v>
      </c>
    </row>
    <row r="663" spans="1:2" ht="13.15" customHeight="1" x14ac:dyDescent="0.2">
      <c r="A663">
        <f>'Solutions&amp;Grade'!A663</f>
        <v>661</v>
      </c>
      <c r="B663">
        <f>'Solutions&amp;Grade'!B663</f>
        <v>3.3150304811370219</v>
      </c>
    </row>
    <row r="664" spans="1:2" ht="13.15" customHeight="1" x14ac:dyDescent="0.2">
      <c r="A664">
        <f>'Solutions&amp;Grade'!A664</f>
        <v>662</v>
      </c>
      <c r="B664">
        <f>'Solutions&amp;Grade'!B664</f>
        <v>3.260722639771739</v>
      </c>
    </row>
    <row r="665" spans="1:2" ht="13.15" customHeight="1" x14ac:dyDescent="0.2">
      <c r="A665">
        <f>'Solutions&amp;Grade'!A665</f>
        <v>663</v>
      </c>
      <c r="B665">
        <f>'Solutions&amp;Grade'!B665</f>
        <v>3.6750843010650409</v>
      </c>
    </row>
    <row r="666" spans="1:2" ht="13.15" customHeight="1" x14ac:dyDescent="0.2">
      <c r="A666">
        <f>'Solutions&amp;Grade'!A666</f>
        <v>664</v>
      </c>
      <c r="B666">
        <f>'Solutions&amp;Grade'!B666</f>
        <v>3.2518163810839447</v>
      </c>
    </row>
    <row r="667" spans="1:2" ht="13.15" customHeight="1" x14ac:dyDescent="0.2">
      <c r="A667">
        <f>'Solutions&amp;Grade'!A667</f>
        <v>665</v>
      </c>
      <c r="B667">
        <f>'Solutions&amp;Grade'!B667</f>
        <v>3.1383480905411849</v>
      </c>
    </row>
    <row r="668" spans="1:2" ht="13.15" customHeight="1" x14ac:dyDescent="0.2">
      <c r="A668">
        <f>'Solutions&amp;Grade'!A668</f>
        <v>666</v>
      </c>
      <c r="B668">
        <f>'Solutions&amp;Grade'!B668</f>
        <v>3.4135419072399569</v>
      </c>
    </row>
    <row r="669" spans="1:2" ht="13.15" customHeight="1" x14ac:dyDescent="0.2">
      <c r="A669">
        <f>'Solutions&amp;Grade'!A669</f>
        <v>667</v>
      </c>
      <c r="B669">
        <f>'Solutions&amp;Grade'!B669</f>
        <v>3.1172334902113707</v>
      </c>
    </row>
    <row r="670" spans="1:2" ht="13.15" customHeight="1" x14ac:dyDescent="0.2">
      <c r="A670">
        <f>'Solutions&amp;Grade'!A670</f>
        <v>668</v>
      </c>
      <c r="B670">
        <f>'Solutions&amp;Grade'!B670</f>
        <v>3.5278249724655648</v>
      </c>
    </row>
    <row r="671" spans="1:2" ht="13.15" customHeight="1" x14ac:dyDescent="0.2">
      <c r="A671">
        <f>'Solutions&amp;Grade'!A671</f>
        <v>669</v>
      </c>
      <c r="B671">
        <f>'Solutions&amp;Grade'!B671</f>
        <v>3.769585496466854</v>
      </c>
    </row>
    <row r="672" spans="1:2" ht="13.15" customHeight="1" x14ac:dyDescent="0.2">
      <c r="A672">
        <f>'Solutions&amp;Grade'!A672</f>
        <v>670</v>
      </c>
      <c r="B672">
        <f>'Solutions&amp;Grade'!B672</f>
        <v>3.6490421737288656</v>
      </c>
    </row>
    <row r="673" spans="1:2" ht="13.15" customHeight="1" x14ac:dyDescent="0.2">
      <c r="A673">
        <f>'Solutions&amp;Grade'!A673</f>
        <v>671</v>
      </c>
      <c r="B673">
        <f>'Solutions&amp;Grade'!B673</f>
        <v>3.3223068349099942</v>
      </c>
    </row>
    <row r="674" spans="1:2" ht="13.15" customHeight="1" x14ac:dyDescent="0.2">
      <c r="A674">
        <f>'Solutions&amp;Grade'!A674</f>
        <v>672</v>
      </c>
      <c r="B674">
        <f>'Solutions&amp;Grade'!B674</f>
        <v>3.7429173989562701</v>
      </c>
    </row>
    <row r="675" spans="1:2" ht="13.15" customHeight="1" x14ac:dyDescent="0.2">
      <c r="A675">
        <f>'Solutions&amp;Grade'!A675</f>
        <v>673</v>
      </c>
      <c r="B675">
        <f>'Solutions&amp;Grade'!B675</f>
        <v>4.0672489807991878</v>
      </c>
    </row>
    <row r="676" spans="1:2" ht="13.15" customHeight="1" x14ac:dyDescent="0.2">
      <c r="A676">
        <f>'Solutions&amp;Grade'!A676</f>
        <v>674</v>
      </c>
      <c r="B676">
        <f>'Solutions&amp;Grade'!B676</f>
        <v>3.4642418632992604</v>
      </c>
    </row>
    <row r="677" spans="1:2" ht="13.15" customHeight="1" x14ac:dyDescent="0.2">
      <c r="A677">
        <f>'Solutions&amp;Grade'!A677</f>
        <v>675</v>
      </c>
      <c r="B677">
        <f>'Solutions&amp;Grade'!B677</f>
        <v>3.1048692369412008</v>
      </c>
    </row>
    <row r="678" spans="1:2" ht="13.15" customHeight="1" x14ac:dyDescent="0.2">
      <c r="A678">
        <f>'Solutions&amp;Grade'!A678</f>
        <v>676</v>
      </c>
      <c r="B678">
        <f>'Solutions&amp;Grade'!B678</f>
        <v>3.1511222483495587</v>
      </c>
    </row>
    <row r="679" spans="1:2" ht="13.15" customHeight="1" x14ac:dyDescent="0.2">
      <c r="A679">
        <f>'Solutions&amp;Grade'!A679</f>
        <v>677</v>
      </c>
      <c r="B679">
        <f>'Solutions&amp;Grade'!B679</f>
        <v>3.5738725949854779</v>
      </c>
    </row>
    <row r="680" spans="1:2" ht="13.15" customHeight="1" x14ac:dyDescent="0.2">
      <c r="A680">
        <f>'Solutions&amp;Grade'!A680</f>
        <v>678</v>
      </c>
      <c r="B680">
        <f>'Solutions&amp;Grade'!B680</f>
        <v>3.3962279559553283</v>
      </c>
    </row>
    <row r="681" spans="1:2" ht="13.15" customHeight="1" x14ac:dyDescent="0.2">
      <c r="A681">
        <f>'Solutions&amp;Grade'!A681</f>
        <v>679</v>
      </c>
      <c r="B681">
        <f>'Solutions&amp;Grade'!B681</f>
        <v>3.6150549988264666</v>
      </c>
    </row>
    <row r="682" spans="1:2" ht="13.15" customHeight="1" x14ac:dyDescent="0.2">
      <c r="A682">
        <f>'Solutions&amp;Grade'!A682</f>
        <v>680</v>
      </c>
      <c r="B682">
        <f>'Solutions&amp;Grade'!B682</f>
        <v>3.3538113281592263</v>
      </c>
    </row>
    <row r="683" spans="1:2" ht="13.15" customHeight="1" x14ac:dyDescent="0.2">
      <c r="A683">
        <f>'Solutions&amp;Grade'!A683</f>
        <v>681</v>
      </c>
      <c r="B683">
        <f>'Solutions&amp;Grade'!B683</f>
        <v>3.7782360834096917</v>
      </c>
    </row>
    <row r="684" spans="1:2" ht="13.15" customHeight="1" x14ac:dyDescent="0.2">
      <c r="A684">
        <f>'Solutions&amp;Grade'!A684</f>
        <v>682</v>
      </c>
      <c r="B684">
        <f>'Solutions&amp;Grade'!B684</f>
        <v>3.1241337757058707</v>
      </c>
    </row>
    <row r="685" spans="1:2" ht="13.15" customHeight="1" x14ac:dyDescent="0.2">
      <c r="A685">
        <f>'Solutions&amp;Grade'!A685</f>
        <v>683</v>
      </c>
      <c r="B685">
        <f>'Solutions&amp;Grade'!B685</f>
        <v>3.4675611793528907</v>
      </c>
    </row>
    <row r="686" spans="1:2" ht="13.15" customHeight="1" x14ac:dyDescent="0.2">
      <c r="A686">
        <f>'Solutions&amp;Grade'!A686</f>
        <v>684</v>
      </c>
      <c r="B686">
        <f>'Solutions&amp;Grade'!B686</f>
        <v>3.690609167257624</v>
      </c>
    </row>
    <row r="687" spans="1:2" ht="13.15" customHeight="1" x14ac:dyDescent="0.2">
      <c r="A687">
        <f>'Solutions&amp;Grade'!A687</f>
        <v>685</v>
      </c>
      <c r="B687">
        <f>'Solutions&amp;Grade'!B687</f>
        <v>3.5108400000314215</v>
      </c>
    </row>
    <row r="688" spans="1:2" ht="13.15" customHeight="1" x14ac:dyDescent="0.2">
      <c r="A688">
        <f>'Solutions&amp;Grade'!A688</f>
        <v>686</v>
      </c>
      <c r="B688">
        <f>'Solutions&amp;Grade'!B688</f>
        <v>3.3017434079135719</v>
      </c>
    </row>
    <row r="689" spans="1:2" ht="13.15" customHeight="1" x14ac:dyDescent="0.2">
      <c r="A689">
        <f>'Solutions&amp;Grade'!A689</f>
        <v>687</v>
      </c>
      <c r="B689">
        <f>'Solutions&amp;Grade'!B689</f>
        <v>3.3113696804230139</v>
      </c>
    </row>
    <row r="690" spans="1:2" ht="13.15" customHeight="1" x14ac:dyDescent="0.2">
      <c r="A690">
        <f>'Solutions&amp;Grade'!A690</f>
        <v>688</v>
      </c>
      <c r="B690">
        <f>'Solutions&amp;Grade'!B690</f>
        <v>3.3988879804980807</v>
      </c>
    </row>
    <row r="691" spans="1:2" ht="13.15" customHeight="1" x14ac:dyDescent="0.2">
      <c r="A691">
        <f>'Solutions&amp;Grade'!A691</f>
        <v>689</v>
      </c>
      <c r="B691">
        <f>'Solutions&amp;Grade'!B691</f>
        <v>3.5807251531320747</v>
      </c>
    </row>
    <row r="692" spans="1:2" ht="13.15" customHeight="1" x14ac:dyDescent="0.2">
      <c r="A692">
        <f>'Solutions&amp;Grade'!A692</f>
        <v>690</v>
      </c>
      <c r="B692">
        <f>'Solutions&amp;Grade'!B692</f>
        <v>3.1289662986046309</v>
      </c>
    </row>
    <row r="693" spans="1:2" ht="13.15" customHeight="1" x14ac:dyDescent="0.2">
      <c r="A693">
        <f>'Solutions&amp;Grade'!A693</f>
        <v>691</v>
      </c>
      <c r="B693">
        <f>'Solutions&amp;Grade'!B693</f>
        <v>2.4383485814840618</v>
      </c>
    </row>
    <row r="694" spans="1:2" ht="13.15" customHeight="1" x14ac:dyDescent="0.2">
      <c r="A694">
        <f>'Solutions&amp;Grade'!A694</f>
        <v>692</v>
      </c>
      <c r="B694">
        <f>'Solutions&amp;Grade'!B694</f>
        <v>3.1480784134989657</v>
      </c>
    </row>
    <row r="695" spans="1:2" ht="13.15" customHeight="1" x14ac:dyDescent="0.2">
      <c r="A695">
        <f>'Solutions&amp;Grade'!A695</f>
        <v>693</v>
      </c>
      <c r="B695">
        <f>'Solutions&amp;Grade'!B695</f>
        <v>3.0152039469619587</v>
      </c>
    </row>
    <row r="696" spans="1:2" ht="13.15" customHeight="1" x14ac:dyDescent="0.2">
      <c r="A696">
        <f>'Solutions&amp;Grade'!A696</f>
        <v>694</v>
      </c>
      <c r="B696">
        <f>'Solutions&amp;Grade'!B696</f>
        <v>3.1345616010375497</v>
      </c>
    </row>
    <row r="697" spans="1:2" ht="13.15" customHeight="1" x14ac:dyDescent="0.2">
      <c r="A697">
        <f>'Solutions&amp;Grade'!A697</f>
        <v>695</v>
      </c>
      <c r="B697">
        <f>'Solutions&amp;Grade'!B697</f>
        <v>4.2705468325348104</v>
      </c>
    </row>
    <row r="698" spans="1:2" ht="13.15" customHeight="1" x14ac:dyDescent="0.2">
      <c r="A698">
        <f>'Solutions&amp;Grade'!A698</f>
        <v>696</v>
      </c>
      <c r="B698">
        <f>'Solutions&amp;Grade'!B698</f>
        <v>3.3513844420339467</v>
      </c>
    </row>
    <row r="699" spans="1:2" ht="13.15" customHeight="1" x14ac:dyDescent="0.2">
      <c r="A699">
        <f>'Solutions&amp;Grade'!A699</f>
        <v>697</v>
      </c>
      <c r="B699">
        <f>'Solutions&amp;Grade'!B699</f>
        <v>3.5826257937766011</v>
      </c>
    </row>
    <row r="700" spans="1:2" ht="13.15" customHeight="1" x14ac:dyDescent="0.2">
      <c r="A700">
        <f>'Solutions&amp;Grade'!A700</f>
        <v>698</v>
      </c>
      <c r="B700">
        <f>'Solutions&amp;Grade'!B700</f>
        <v>2.8497784764395369</v>
      </c>
    </row>
    <row r="701" spans="1:2" ht="13.15" customHeight="1" x14ac:dyDescent="0.2">
      <c r="A701">
        <f>'Solutions&amp;Grade'!A701</f>
        <v>699</v>
      </c>
      <c r="B701">
        <f>'Solutions&amp;Grade'!B701</f>
        <v>3.9611212171988139</v>
      </c>
    </row>
    <row r="702" spans="1:2" ht="13.15" customHeight="1" x14ac:dyDescent="0.2">
      <c r="A702">
        <f>'Solutions&amp;Grade'!A702</f>
        <v>700</v>
      </c>
      <c r="B702">
        <f>'Solutions&amp;Grade'!B702</f>
        <v>3.3938861317287916</v>
      </c>
    </row>
    <row r="703" spans="1:2" ht="13.15" customHeight="1" x14ac:dyDescent="0.2">
      <c r="A703">
        <f>'Solutions&amp;Grade'!A703</f>
        <v>701</v>
      </c>
      <c r="B703">
        <f>'Solutions&amp;Grade'!B703</f>
        <v>3.6822006580982438</v>
      </c>
    </row>
    <row r="704" spans="1:2" ht="13.15" customHeight="1" x14ac:dyDescent="0.2">
      <c r="A704">
        <f>'Solutions&amp;Grade'!A704</f>
        <v>702</v>
      </c>
      <c r="B704">
        <f>'Solutions&amp;Grade'!B704</f>
        <v>3.6515867825604911</v>
      </c>
    </row>
    <row r="705" spans="1:2" ht="13.15" customHeight="1" x14ac:dyDescent="0.2">
      <c r="A705">
        <f>'Solutions&amp;Grade'!A705</f>
        <v>703</v>
      </c>
      <c r="B705">
        <f>'Solutions&amp;Grade'!B705</f>
        <v>3.1932396116923489</v>
      </c>
    </row>
    <row r="706" spans="1:2" ht="13.15" customHeight="1" x14ac:dyDescent="0.2">
      <c r="A706">
        <f>'Solutions&amp;Grade'!A706</f>
        <v>704</v>
      </c>
      <c r="B706">
        <f>'Solutions&amp;Grade'!B706</f>
        <v>3.2088367840966208</v>
      </c>
    </row>
    <row r="707" spans="1:2" ht="13.15" customHeight="1" x14ac:dyDescent="0.2">
      <c r="A707">
        <f>'Solutions&amp;Grade'!A707</f>
        <v>705</v>
      </c>
      <c r="B707">
        <f>'Solutions&amp;Grade'!B707</f>
        <v>3.2670717449085798</v>
      </c>
    </row>
    <row r="708" spans="1:2" ht="13.15" customHeight="1" x14ac:dyDescent="0.2">
      <c r="A708">
        <f>'Solutions&amp;Grade'!A708</f>
        <v>706</v>
      </c>
      <c r="B708">
        <f>'Solutions&amp;Grade'!B708</f>
        <v>3.5057489189145659</v>
      </c>
    </row>
    <row r="709" spans="1:2" ht="13.15" customHeight="1" x14ac:dyDescent="0.2">
      <c r="A709">
        <f>'Solutions&amp;Grade'!A709</f>
        <v>707</v>
      </c>
      <c r="B709">
        <f>'Solutions&amp;Grade'!B709</f>
        <v>3.4525540192418651</v>
      </c>
    </row>
    <row r="710" spans="1:2" ht="13.15" customHeight="1" x14ac:dyDescent="0.2">
      <c r="A710">
        <f>'Solutions&amp;Grade'!A710</f>
        <v>708</v>
      </c>
      <c r="B710">
        <f>'Solutions&amp;Grade'!B710</f>
        <v>2.8067262802843089</v>
      </c>
    </row>
    <row r="711" spans="1:2" ht="13.15" customHeight="1" x14ac:dyDescent="0.2">
      <c r="A711">
        <f>'Solutions&amp;Grade'!A711</f>
        <v>709</v>
      </c>
      <c r="B711">
        <f>'Solutions&amp;Grade'!B711</f>
        <v>3.6361253793494499</v>
      </c>
    </row>
    <row r="712" spans="1:2" ht="13.15" customHeight="1" x14ac:dyDescent="0.2">
      <c r="A712">
        <f>'Solutions&amp;Grade'!A712</f>
        <v>710</v>
      </c>
      <c r="B712">
        <f>'Solutions&amp;Grade'!B712</f>
        <v>3.5794612544972217</v>
      </c>
    </row>
    <row r="713" spans="1:2" ht="13.15" customHeight="1" x14ac:dyDescent="0.2">
      <c r="A713">
        <f>'Solutions&amp;Grade'!A713</f>
        <v>711</v>
      </c>
      <c r="B713">
        <f>'Solutions&amp;Grade'!B713</f>
        <v>2.9486654450595937</v>
      </c>
    </row>
    <row r="714" spans="1:2" ht="13.15" customHeight="1" x14ac:dyDescent="0.2">
      <c r="A714">
        <f>'Solutions&amp;Grade'!A714</f>
        <v>712</v>
      </c>
      <c r="B714">
        <f>'Solutions&amp;Grade'!B714</f>
        <v>3.380067773618884</v>
      </c>
    </row>
    <row r="715" spans="1:2" ht="13.15" customHeight="1" x14ac:dyDescent="0.2">
      <c r="A715">
        <f>'Solutions&amp;Grade'!A715</f>
        <v>713</v>
      </c>
      <c r="B715">
        <f>'Solutions&amp;Grade'!B715</f>
        <v>3.5912175337333316</v>
      </c>
    </row>
    <row r="716" spans="1:2" ht="13.15" customHeight="1" x14ac:dyDescent="0.2">
      <c r="A716">
        <f>'Solutions&amp;Grade'!A716</f>
        <v>714</v>
      </c>
      <c r="B716">
        <f>'Solutions&amp;Grade'!B716</f>
        <v>3.5748788312007918</v>
      </c>
    </row>
    <row r="717" spans="1:2" ht="13.15" customHeight="1" x14ac:dyDescent="0.2">
      <c r="A717">
        <f>'Solutions&amp;Grade'!A717</f>
        <v>715</v>
      </c>
      <c r="B717">
        <f>'Solutions&amp;Grade'!B717</f>
        <v>3.3679183184915709</v>
      </c>
    </row>
    <row r="718" spans="1:2" ht="13.15" customHeight="1" x14ac:dyDescent="0.2">
      <c r="A718">
        <f>'Solutions&amp;Grade'!A718</f>
        <v>716</v>
      </c>
      <c r="B718">
        <f>'Solutions&amp;Grade'!B718</f>
        <v>3.302147733201596</v>
      </c>
    </row>
    <row r="719" spans="1:2" ht="13.15" customHeight="1" x14ac:dyDescent="0.2">
      <c r="A719">
        <f>'Solutions&amp;Grade'!A719</f>
        <v>717</v>
      </c>
      <c r="B719">
        <f>'Solutions&amp;Grade'!B719</f>
        <v>3.1768229111027018</v>
      </c>
    </row>
    <row r="720" spans="1:2" ht="13.15" customHeight="1" x14ac:dyDescent="0.2">
      <c r="A720">
        <f>'Solutions&amp;Grade'!A720</f>
        <v>718</v>
      </c>
      <c r="B720">
        <f>'Solutions&amp;Grade'!B720</f>
        <v>3.7712165130387749</v>
      </c>
    </row>
    <row r="721" spans="1:2" ht="13.15" customHeight="1" x14ac:dyDescent="0.2">
      <c r="A721">
        <f>'Solutions&amp;Grade'!A721</f>
        <v>719</v>
      </c>
      <c r="B721">
        <f>'Solutions&amp;Grade'!B721</f>
        <v>3.5745237284303411</v>
      </c>
    </row>
    <row r="722" spans="1:2" ht="13.15" customHeight="1" x14ac:dyDescent="0.2">
      <c r="A722">
        <f>'Solutions&amp;Grade'!A722</f>
        <v>720</v>
      </c>
      <c r="B722">
        <f>'Solutions&amp;Grade'!B722</f>
        <v>3.6341652820475039</v>
      </c>
    </row>
    <row r="723" spans="1:2" ht="13.15" customHeight="1" x14ac:dyDescent="0.2">
      <c r="A723">
        <f>'Solutions&amp;Grade'!A723</f>
        <v>721</v>
      </c>
      <c r="B723">
        <f>'Solutions&amp;Grade'!B723</f>
        <v>3.3978960740612019</v>
      </c>
    </row>
    <row r="724" spans="1:2" ht="13.15" customHeight="1" x14ac:dyDescent="0.2">
      <c r="A724">
        <f>'Solutions&amp;Grade'!A724</f>
        <v>722</v>
      </c>
      <c r="B724">
        <f>'Solutions&amp;Grade'!B724</f>
        <v>3.4556602206144782</v>
      </c>
    </row>
    <row r="725" spans="1:2" ht="13.15" customHeight="1" x14ac:dyDescent="0.2">
      <c r="A725">
        <f>'Solutions&amp;Grade'!A725</f>
        <v>723</v>
      </c>
      <c r="B725">
        <f>'Solutions&amp;Grade'!B725</f>
        <v>3.7881750863901527</v>
      </c>
    </row>
    <row r="726" spans="1:2" ht="13.15" customHeight="1" x14ac:dyDescent="0.2">
      <c r="A726">
        <f>'Solutions&amp;Grade'!A726</f>
        <v>724</v>
      </c>
      <c r="B726">
        <f>'Solutions&amp;Grade'!B726</f>
        <v>3.5356973907410967</v>
      </c>
    </row>
    <row r="727" spans="1:2" ht="13.15" customHeight="1" x14ac:dyDescent="0.2">
      <c r="A727">
        <f>'Solutions&amp;Grade'!A727</f>
        <v>725</v>
      </c>
      <c r="B727">
        <f>'Solutions&amp;Grade'!B727</f>
        <v>3.3066927922314018</v>
      </c>
    </row>
    <row r="728" spans="1:2" ht="13.15" customHeight="1" x14ac:dyDescent="0.2">
      <c r="A728">
        <f>'Solutions&amp;Grade'!A728</f>
        <v>726</v>
      </c>
      <c r="B728">
        <f>'Solutions&amp;Grade'!B728</f>
        <v>2.8206706415161591</v>
      </c>
    </row>
    <row r="729" spans="1:2" ht="13.15" customHeight="1" x14ac:dyDescent="0.2">
      <c r="A729">
        <f>'Solutions&amp;Grade'!A729</f>
        <v>727</v>
      </c>
      <c r="B729">
        <f>'Solutions&amp;Grade'!B729</f>
        <v>2.7880120405123341</v>
      </c>
    </row>
    <row r="730" spans="1:2" ht="13.15" customHeight="1" x14ac:dyDescent="0.2">
      <c r="A730">
        <f>'Solutions&amp;Grade'!A730</f>
        <v>728</v>
      </c>
      <c r="B730">
        <f>'Solutions&amp;Grade'!B730</f>
        <v>3.7721361633407438</v>
      </c>
    </row>
    <row r="731" spans="1:2" ht="13.15" customHeight="1" x14ac:dyDescent="0.2">
      <c r="A731">
        <f>'Solutions&amp;Grade'!A731</f>
        <v>729</v>
      </c>
      <c r="B731">
        <f>'Solutions&amp;Grade'!B731</f>
        <v>3.5091270757259276</v>
      </c>
    </row>
    <row r="732" spans="1:2" ht="13.15" customHeight="1" x14ac:dyDescent="0.2">
      <c r="A732">
        <f>'Solutions&amp;Grade'!A732</f>
        <v>730</v>
      </c>
      <c r="B732">
        <f>'Solutions&amp;Grade'!B732</f>
        <v>2.9052162242532686</v>
      </c>
    </row>
    <row r="733" spans="1:2" ht="13.15" customHeight="1" x14ac:dyDescent="0.2">
      <c r="A733">
        <f>'Solutions&amp;Grade'!A733</f>
        <v>731</v>
      </c>
      <c r="B733">
        <f>'Solutions&amp;Grade'!B733</f>
        <v>3.1381090738172248</v>
      </c>
    </row>
    <row r="734" spans="1:2" ht="13.15" customHeight="1" x14ac:dyDescent="0.2">
      <c r="A734">
        <f>'Solutions&amp;Grade'!A734</f>
        <v>732</v>
      </c>
      <c r="B734">
        <f>'Solutions&amp;Grade'!B734</f>
        <v>3.7276300996443017</v>
      </c>
    </row>
    <row r="735" spans="1:2" ht="13.15" customHeight="1" x14ac:dyDescent="0.2">
      <c r="A735">
        <f>'Solutions&amp;Grade'!A735</f>
        <v>733</v>
      </c>
      <c r="B735">
        <f>'Solutions&amp;Grade'!B735</f>
        <v>3.5175715872598436</v>
      </c>
    </row>
    <row r="736" spans="1:2" ht="13.15" customHeight="1" x14ac:dyDescent="0.2">
      <c r="A736">
        <f>'Solutions&amp;Grade'!A736</f>
        <v>734</v>
      </c>
      <c r="B736">
        <f>'Solutions&amp;Grade'!B736</f>
        <v>3.180286165376661</v>
      </c>
    </row>
    <row r="737" spans="1:2" ht="13.15" customHeight="1" x14ac:dyDescent="0.2">
      <c r="A737">
        <f>'Solutions&amp;Grade'!A737</f>
        <v>735</v>
      </c>
      <c r="B737">
        <f>'Solutions&amp;Grade'!B737</f>
        <v>3.4272470746890979</v>
      </c>
    </row>
    <row r="738" spans="1:2" ht="13.15" customHeight="1" x14ac:dyDescent="0.2">
      <c r="A738">
        <f>'Solutions&amp;Grade'!A738</f>
        <v>736</v>
      </c>
      <c r="B738">
        <f>'Solutions&amp;Grade'!B738</f>
        <v>3.2687992102701227</v>
      </c>
    </row>
    <row r="739" spans="1:2" ht="13.15" customHeight="1" x14ac:dyDescent="0.2">
      <c r="A739">
        <f>'Solutions&amp;Grade'!A739</f>
        <v>737</v>
      </c>
      <c r="B739">
        <f>'Solutions&amp;Grade'!B739</f>
        <v>2.8725419966740127</v>
      </c>
    </row>
    <row r="740" spans="1:2" ht="13.15" customHeight="1" x14ac:dyDescent="0.2">
      <c r="A740">
        <f>'Solutions&amp;Grade'!A740</f>
        <v>738</v>
      </c>
      <c r="B740">
        <f>'Solutions&amp;Grade'!B740</f>
        <v>3.288487499540794</v>
      </c>
    </row>
    <row r="741" spans="1:2" ht="13.15" customHeight="1" x14ac:dyDescent="0.2">
      <c r="A741">
        <f>'Solutions&amp;Grade'!A741</f>
        <v>739</v>
      </c>
      <c r="B741">
        <f>'Solutions&amp;Grade'!B741</f>
        <v>3.6841219355427079</v>
      </c>
    </row>
    <row r="742" spans="1:2" ht="13.15" customHeight="1" x14ac:dyDescent="0.2">
      <c r="A742">
        <f>'Solutions&amp;Grade'!A742</f>
        <v>740</v>
      </c>
      <c r="B742">
        <f>'Solutions&amp;Grade'!B742</f>
        <v>3.2148650523293347</v>
      </c>
    </row>
    <row r="743" spans="1:2" ht="13.15" customHeight="1" x14ac:dyDescent="0.2">
      <c r="A743">
        <f>'Solutions&amp;Grade'!A743</f>
        <v>741</v>
      </c>
      <c r="B743">
        <f>'Solutions&amp;Grade'!B743</f>
        <v>3.5331112946170977</v>
      </c>
    </row>
    <row r="744" spans="1:2" ht="13.15" customHeight="1" x14ac:dyDescent="0.2">
      <c r="A744">
        <f>'Solutions&amp;Grade'!A744</f>
        <v>742</v>
      </c>
      <c r="B744">
        <f>'Solutions&amp;Grade'!B744</f>
        <v>2.7694013786473919</v>
      </c>
    </row>
    <row r="745" spans="1:2" ht="13.15" customHeight="1" x14ac:dyDescent="0.2">
      <c r="A745">
        <f>'Solutions&amp;Grade'!A745</f>
        <v>743</v>
      </c>
      <c r="B745">
        <f>'Solutions&amp;Grade'!B745</f>
        <v>3.9744998189940697</v>
      </c>
    </row>
    <row r="746" spans="1:2" ht="13.15" customHeight="1" x14ac:dyDescent="0.2">
      <c r="A746">
        <f>'Solutions&amp;Grade'!A746</f>
        <v>744</v>
      </c>
      <c r="B746">
        <f>'Solutions&amp;Grade'!B746</f>
        <v>3.4697804772313625</v>
      </c>
    </row>
    <row r="747" spans="1:2" ht="13.15" customHeight="1" x14ac:dyDescent="0.2">
      <c r="A747">
        <f>'Solutions&amp;Grade'!A747</f>
        <v>745</v>
      </c>
      <c r="B747">
        <f>'Solutions&amp;Grade'!B747</f>
        <v>3.0932994472913777</v>
      </c>
    </row>
    <row r="748" spans="1:2" ht="13.15" customHeight="1" x14ac:dyDescent="0.2">
      <c r="A748">
        <f>'Solutions&amp;Grade'!A748</f>
        <v>746</v>
      </c>
      <c r="B748">
        <f>'Solutions&amp;Grade'!B748</f>
        <v>2.9439726530319419</v>
      </c>
    </row>
    <row r="749" spans="1:2" ht="13.15" customHeight="1" x14ac:dyDescent="0.2">
      <c r="A749">
        <f>'Solutions&amp;Grade'!A749</f>
        <v>747</v>
      </c>
      <c r="B749">
        <f>'Solutions&amp;Grade'!B749</f>
        <v>3.287681598073215</v>
      </c>
    </row>
    <row r="750" spans="1:2" ht="13.15" customHeight="1" x14ac:dyDescent="0.2">
      <c r="A750">
        <f>'Solutions&amp;Grade'!A750</f>
        <v>748</v>
      </c>
      <c r="B750">
        <f>'Solutions&amp;Grade'!B750</f>
        <v>3.3677861055251705</v>
      </c>
    </row>
    <row r="751" spans="1:2" ht="13.15" customHeight="1" x14ac:dyDescent="0.2">
      <c r="A751">
        <f>'Solutions&amp;Grade'!A751</f>
        <v>749</v>
      </c>
      <c r="B751">
        <f>'Solutions&amp;Grade'!B751</f>
        <v>3.2932459889949071</v>
      </c>
    </row>
    <row r="752" spans="1:2" ht="13.15" customHeight="1" x14ac:dyDescent="0.2">
      <c r="A752">
        <f>'Solutions&amp;Grade'!A752</f>
        <v>750</v>
      </c>
      <c r="B752">
        <f>'Solutions&amp;Grade'!B752</f>
        <v>3.5961159697344489</v>
      </c>
    </row>
    <row r="753" spans="1:2" ht="13.15" customHeight="1" x14ac:dyDescent="0.2">
      <c r="A753">
        <f>'Solutions&amp;Grade'!A753</f>
        <v>751</v>
      </c>
      <c r="B753">
        <f>'Solutions&amp;Grade'!B753</f>
        <v>3.2857791056347887</v>
      </c>
    </row>
    <row r="754" spans="1:2" ht="13.15" customHeight="1" x14ac:dyDescent="0.2">
      <c r="A754">
        <f>'Solutions&amp;Grade'!A754</f>
        <v>752</v>
      </c>
      <c r="B754">
        <f>'Solutions&amp;Grade'!B754</f>
        <v>3.915099099131389</v>
      </c>
    </row>
    <row r="755" spans="1:2" ht="13.15" customHeight="1" x14ac:dyDescent="0.2">
      <c r="A755">
        <f>'Solutions&amp;Grade'!A755</f>
        <v>753</v>
      </c>
      <c r="B755">
        <f>'Solutions&amp;Grade'!B755</f>
        <v>3.0708562437122837</v>
      </c>
    </row>
    <row r="756" spans="1:2" ht="13.15" customHeight="1" x14ac:dyDescent="0.2">
      <c r="A756">
        <f>'Solutions&amp;Grade'!A756</f>
        <v>754</v>
      </c>
      <c r="B756">
        <f>'Solutions&amp;Grade'!B756</f>
        <v>3.1701472145860308</v>
      </c>
    </row>
    <row r="757" spans="1:2" ht="13.15" customHeight="1" x14ac:dyDescent="0.2">
      <c r="A757">
        <f>'Solutions&amp;Grade'!A757</f>
        <v>755</v>
      </c>
      <c r="B757">
        <f>'Solutions&amp;Grade'!B757</f>
        <v>3.5120757696832712</v>
      </c>
    </row>
    <row r="758" spans="1:2" ht="13.15" customHeight="1" x14ac:dyDescent="0.2">
      <c r="A758">
        <f>'Solutions&amp;Grade'!A758</f>
        <v>756</v>
      </c>
      <c r="B758">
        <f>'Solutions&amp;Grade'!B758</f>
        <v>4.1303677959137968</v>
      </c>
    </row>
    <row r="759" spans="1:2" ht="13.15" customHeight="1" x14ac:dyDescent="0.2">
      <c r="A759">
        <f>'Solutions&amp;Grade'!A759</f>
        <v>757</v>
      </c>
      <c r="B759">
        <f>'Solutions&amp;Grade'!B759</f>
        <v>3.9539098994367339</v>
      </c>
    </row>
    <row r="760" spans="1:2" ht="13.15" customHeight="1" x14ac:dyDescent="0.2">
      <c r="A760">
        <f>'Solutions&amp;Grade'!A760</f>
        <v>758</v>
      </c>
      <c r="B760">
        <f>'Solutions&amp;Grade'!B760</f>
        <v>3.4285301879023811</v>
      </c>
    </row>
    <row r="761" spans="1:2" ht="13.15" customHeight="1" x14ac:dyDescent="0.2">
      <c r="A761">
        <f>'Solutions&amp;Grade'!A761</f>
        <v>759</v>
      </c>
      <c r="B761">
        <f>'Solutions&amp;Grade'!B761</f>
        <v>3.3267875256505048</v>
      </c>
    </row>
    <row r="762" spans="1:2" ht="13.15" customHeight="1" x14ac:dyDescent="0.2">
      <c r="A762">
        <f>'Solutions&amp;Grade'!A762</f>
        <v>760</v>
      </c>
      <c r="B762">
        <f>'Solutions&amp;Grade'!B762</f>
        <v>3.3414957895292448</v>
      </c>
    </row>
    <row r="763" spans="1:2" ht="13.15" customHeight="1" x14ac:dyDescent="0.2">
      <c r="A763">
        <f>'Solutions&amp;Grade'!A763</f>
        <v>761</v>
      </c>
      <c r="B763">
        <f>'Solutions&amp;Grade'!B763</f>
        <v>3.3704238524646506</v>
      </c>
    </row>
    <row r="764" spans="1:2" ht="13.15" customHeight="1" x14ac:dyDescent="0.2">
      <c r="A764">
        <f>'Solutions&amp;Grade'!A764</f>
        <v>762</v>
      </c>
      <c r="B764">
        <f>'Solutions&amp;Grade'!B764</f>
        <v>3.67495811212074</v>
      </c>
    </row>
    <row r="765" spans="1:2" ht="13.15" customHeight="1" x14ac:dyDescent="0.2">
      <c r="A765">
        <f>'Solutions&amp;Grade'!A765</f>
        <v>763</v>
      </c>
      <c r="B765">
        <f>'Solutions&amp;Grade'!B765</f>
        <v>3.6291033570304396</v>
      </c>
    </row>
    <row r="766" spans="1:2" ht="13.15" customHeight="1" x14ac:dyDescent="0.2">
      <c r="A766">
        <f>'Solutions&amp;Grade'!A766</f>
        <v>764</v>
      </c>
      <c r="B766">
        <f>'Solutions&amp;Grade'!B766</f>
        <v>2.9624954363588869</v>
      </c>
    </row>
    <row r="767" spans="1:2" ht="13.15" customHeight="1" x14ac:dyDescent="0.2">
      <c r="A767">
        <f>'Solutions&amp;Grade'!A767</f>
        <v>765</v>
      </c>
      <c r="B767">
        <f>'Solutions&amp;Grade'!B767</f>
        <v>3.0973145866198739</v>
      </c>
    </row>
    <row r="768" spans="1:2" ht="13.15" customHeight="1" x14ac:dyDescent="0.2">
      <c r="A768">
        <f>'Solutions&amp;Grade'!A768</f>
        <v>766</v>
      </c>
      <c r="B768">
        <f>'Solutions&amp;Grade'!B768</f>
        <v>3.6383049354050989</v>
      </c>
    </row>
    <row r="769" spans="1:2" ht="13.15" customHeight="1" x14ac:dyDescent="0.2">
      <c r="A769">
        <f>'Solutions&amp;Grade'!A769</f>
        <v>767</v>
      </c>
      <c r="B769">
        <f>'Solutions&amp;Grade'!B769</f>
        <v>3.3258361829523002</v>
      </c>
    </row>
    <row r="770" spans="1:2" ht="13.15" customHeight="1" x14ac:dyDescent="0.2">
      <c r="A770">
        <f>'Solutions&amp;Grade'!A770</f>
        <v>768</v>
      </c>
      <c r="B770">
        <f>'Solutions&amp;Grade'!B770</f>
        <v>3.5489112452620097</v>
      </c>
    </row>
    <row r="771" spans="1:2" ht="13.15" customHeight="1" x14ac:dyDescent="0.2">
      <c r="A771">
        <f>'Solutions&amp;Grade'!A771</f>
        <v>769</v>
      </c>
      <c r="B771">
        <f>'Solutions&amp;Grade'!B771</f>
        <v>3.2811156628263229</v>
      </c>
    </row>
    <row r="772" spans="1:2" ht="13.15" customHeight="1" x14ac:dyDescent="0.2">
      <c r="A772">
        <f>'Solutions&amp;Grade'!A772</f>
        <v>770</v>
      </c>
      <c r="B772">
        <f>'Solutions&amp;Grade'!B772</f>
        <v>2.8851876331392519</v>
      </c>
    </row>
    <row r="773" spans="1:2" ht="13.15" customHeight="1" x14ac:dyDescent="0.2">
      <c r="A773">
        <f>'Solutions&amp;Grade'!A773</f>
        <v>771</v>
      </c>
      <c r="B773">
        <f>'Solutions&amp;Grade'!B773</f>
        <v>3.6324940755256709</v>
      </c>
    </row>
    <row r="774" spans="1:2" ht="13.15" customHeight="1" x14ac:dyDescent="0.2">
      <c r="A774">
        <f>'Solutions&amp;Grade'!A774</f>
        <v>772</v>
      </c>
      <c r="B774">
        <f>'Solutions&amp;Grade'!B774</f>
        <v>3.6041980720303459</v>
      </c>
    </row>
    <row r="775" spans="1:2" ht="13.15" customHeight="1" x14ac:dyDescent="0.2">
      <c r="A775">
        <f>'Solutions&amp;Grade'!A775</f>
        <v>773</v>
      </c>
      <c r="B775">
        <f>'Solutions&amp;Grade'!B775</f>
        <v>3.8656599302203989</v>
      </c>
    </row>
    <row r="776" spans="1:2" ht="13.15" customHeight="1" x14ac:dyDescent="0.2">
      <c r="A776">
        <f>'Solutions&amp;Grade'!A776</f>
        <v>774</v>
      </c>
      <c r="B776">
        <f>'Solutions&amp;Grade'!B776</f>
        <v>4.1111164608459934</v>
      </c>
    </row>
    <row r="777" spans="1:2" ht="13.15" customHeight="1" x14ac:dyDescent="0.2">
      <c r="A777">
        <f>'Solutions&amp;Grade'!A777</f>
        <v>775</v>
      </c>
      <c r="B777">
        <f>'Solutions&amp;Grade'!B777</f>
        <v>3.602046076890284</v>
      </c>
    </row>
    <row r="778" spans="1:2" ht="13.15" customHeight="1" x14ac:dyDescent="0.2">
      <c r="A778">
        <f>'Solutions&amp;Grade'!A778</f>
        <v>776</v>
      </c>
      <c r="B778">
        <f>'Solutions&amp;Grade'!B778</f>
        <v>2.7582110016674539</v>
      </c>
    </row>
    <row r="779" spans="1:2" ht="13.15" customHeight="1" x14ac:dyDescent="0.2">
      <c r="A779">
        <f>'Solutions&amp;Grade'!A779</f>
        <v>777</v>
      </c>
      <c r="B779">
        <f>'Solutions&amp;Grade'!B779</f>
        <v>3.6118080907956309</v>
      </c>
    </row>
    <row r="780" spans="1:2" ht="13.15" customHeight="1" x14ac:dyDescent="0.2">
      <c r="A780">
        <f>'Solutions&amp;Grade'!A780</f>
        <v>778</v>
      </c>
      <c r="B780">
        <f>'Solutions&amp;Grade'!B780</f>
        <v>3.1432797337377787</v>
      </c>
    </row>
    <row r="781" spans="1:2" ht="13.15" customHeight="1" x14ac:dyDescent="0.2">
      <c r="A781">
        <f>'Solutions&amp;Grade'!A781</f>
        <v>779</v>
      </c>
      <c r="B781">
        <f>'Solutions&amp;Grade'!B781</f>
        <v>3.6563075496704798</v>
      </c>
    </row>
    <row r="782" spans="1:2" ht="13.15" customHeight="1" x14ac:dyDescent="0.2">
      <c r="A782">
        <f>'Solutions&amp;Grade'!A782</f>
        <v>780</v>
      </c>
      <c r="B782">
        <f>'Solutions&amp;Grade'!B782</f>
        <v>3.7506614471636039</v>
      </c>
    </row>
    <row r="783" spans="1:2" ht="13.15" customHeight="1" x14ac:dyDescent="0.2">
      <c r="A783">
        <f>'Solutions&amp;Grade'!A783</f>
        <v>781</v>
      </c>
      <c r="B783">
        <f>'Solutions&amp;Grade'!B783</f>
        <v>3.4543535836804047</v>
      </c>
    </row>
    <row r="784" spans="1:2" ht="13.15" customHeight="1" x14ac:dyDescent="0.2">
      <c r="A784">
        <f>'Solutions&amp;Grade'!A784</f>
        <v>782</v>
      </c>
      <c r="B784">
        <f>'Solutions&amp;Grade'!B784</f>
        <v>3.6140351872196477</v>
      </c>
    </row>
    <row r="785" spans="1:2" ht="13.15" customHeight="1" x14ac:dyDescent="0.2">
      <c r="A785">
        <f>'Solutions&amp;Grade'!A785</f>
        <v>783</v>
      </c>
      <c r="B785">
        <f>'Solutions&amp;Grade'!B785</f>
        <v>3.1277544820262397</v>
      </c>
    </row>
    <row r="786" spans="1:2" ht="13.15" customHeight="1" x14ac:dyDescent="0.2">
      <c r="A786">
        <f>'Solutions&amp;Grade'!A786</f>
        <v>784</v>
      </c>
      <c r="B786">
        <f>'Solutions&amp;Grade'!B786</f>
        <v>3.5990706191448236</v>
      </c>
    </row>
    <row r="787" spans="1:2" ht="13.15" customHeight="1" x14ac:dyDescent="0.2">
      <c r="A787">
        <f>'Solutions&amp;Grade'!A787</f>
        <v>785</v>
      </c>
      <c r="B787">
        <f>'Solutions&amp;Grade'!B787</f>
        <v>3.5766517410442957</v>
      </c>
    </row>
    <row r="788" spans="1:2" ht="13.15" customHeight="1" x14ac:dyDescent="0.2">
      <c r="A788">
        <f>'Solutions&amp;Grade'!A788</f>
        <v>786</v>
      </c>
      <c r="B788">
        <f>'Solutions&amp;Grade'!B788</f>
        <v>3.8874620776512057</v>
      </c>
    </row>
    <row r="789" spans="1:2" ht="13.15" customHeight="1" x14ac:dyDescent="0.2">
      <c r="A789">
        <f>'Solutions&amp;Grade'!A789</f>
        <v>787</v>
      </c>
      <c r="B789">
        <f>'Solutions&amp;Grade'!B789</f>
        <v>4.0943149660177287</v>
      </c>
    </row>
    <row r="790" spans="1:2" ht="13.15" customHeight="1" x14ac:dyDescent="0.2">
      <c r="A790">
        <f>'Solutions&amp;Grade'!A790</f>
        <v>788</v>
      </c>
      <c r="B790">
        <f>'Solutions&amp;Grade'!B790</f>
        <v>3.4557108493013065</v>
      </c>
    </row>
    <row r="791" spans="1:2" ht="13.15" customHeight="1" x14ac:dyDescent="0.2">
      <c r="A791">
        <f>'Solutions&amp;Grade'!A791</f>
        <v>789</v>
      </c>
      <c r="B791">
        <f>'Solutions&amp;Grade'!B791</f>
        <v>4.212424065449488</v>
      </c>
    </row>
    <row r="792" spans="1:2" ht="13.15" customHeight="1" x14ac:dyDescent="0.2">
      <c r="A792">
        <f>'Solutions&amp;Grade'!A792</f>
        <v>790</v>
      </c>
      <c r="B792">
        <f>'Solutions&amp;Grade'!B792</f>
        <v>3.0335317679570699</v>
      </c>
    </row>
    <row r="793" spans="1:2" ht="13.15" customHeight="1" x14ac:dyDescent="0.2">
      <c r="A793">
        <f>'Solutions&amp;Grade'!A793</f>
        <v>791</v>
      </c>
      <c r="B793">
        <f>'Solutions&amp;Grade'!B793</f>
        <v>4.2100277342191221</v>
      </c>
    </row>
    <row r="794" spans="1:2" ht="13.15" customHeight="1" x14ac:dyDescent="0.2">
      <c r="A794">
        <f>'Solutions&amp;Grade'!A794</f>
        <v>792</v>
      </c>
      <c r="B794">
        <f>'Solutions&amp;Grade'!B794</f>
        <v>3.6919990963707949</v>
      </c>
    </row>
    <row r="795" spans="1:2" ht="13.15" customHeight="1" x14ac:dyDescent="0.2">
      <c r="A795">
        <f>'Solutions&amp;Grade'!A795</f>
        <v>793</v>
      </c>
      <c r="B795">
        <f>'Solutions&amp;Grade'!B795</f>
        <v>3.2285858537846877</v>
      </c>
    </row>
    <row r="796" spans="1:2" ht="13.15" customHeight="1" x14ac:dyDescent="0.2">
      <c r="A796">
        <f>'Solutions&amp;Grade'!A796</f>
        <v>794</v>
      </c>
      <c r="B796">
        <f>'Solutions&amp;Grade'!B796</f>
        <v>3.524514066825259</v>
      </c>
    </row>
    <row r="797" spans="1:2" ht="13.15" customHeight="1" x14ac:dyDescent="0.2">
      <c r="A797">
        <f>'Solutions&amp;Grade'!A797</f>
        <v>795</v>
      </c>
      <c r="B797">
        <f>'Solutions&amp;Grade'!B797</f>
        <v>3.4863997274852867</v>
      </c>
    </row>
    <row r="798" spans="1:2" ht="13.15" customHeight="1" x14ac:dyDescent="0.2">
      <c r="A798">
        <f>'Solutions&amp;Grade'!A798</f>
        <v>796</v>
      </c>
      <c r="B798">
        <f>'Solutions&amp;Grade'!B798</f>
        <v>3.4629514722983519</v>
      </c>
    </row>
    <row r="799" spans="1:2" ht="13.15" customHeight="1" x14ac:dyDescent="0.2">
      <c r="A799">
        <f>'Solutions&amp;Grade'!A799</f>
        <v>797</v>
      </c>
      <c r="B799">
        <f>'Solutions&amp;Grade'!B799</f>
        <v>3.4662284819817089</v>
      </c>
    </row>
    <row r="800" spans="1:2" ht="13.15" customHeight="1" x14ac:dyDescent="0.2">
      <c r="A800">
        <f>'Solutions&amp;Grade'!A800</f>
        <v>798</v>
      </c>
      <c r="B800">
        <f>'Solutions&amp;Grade'!B800</f>
        <v>3.4811843563853615</v>
      </c>
    </row>
    <row r="801" spans="1:2" ht="13.15" customHeight="1" x14ac:dyDescent="0.2">
      <c r="A801">
        <f>'Solutions&amp;Grade'!A801</f>
        <v>799</v>
      </c>
      <c r="B801">
        <f>'Solutions&amp;Grade'!B801</f>
        <v>3.4849564065482967</v>
      </c>
    </row>
    <row r="802" spans="1:2" ht="13.15" customHeight="1" x14ac:dyDescent="0.2">
      <c r="A802">
        <f>'Solutions&amp;Grade'!A802</f>
        <v>800</v>
      </c>
      <c r="B802">
        <f>'Solutions&amp;Grade'!B802</f>
        <v>3.5916506971167279</v>
      </c>
    </row>
    <row r="803" spans="1:2" ht="13.15" customHeight="1" x14ac:dyDescent="0.2">
      <c r="A803">
        <f>'Solutions&amp;Grade'!A803</f>
        <v>801</v>
      </c>
      <c r="B803">
        <f>'Solutions&amp;Grade'!B803</f>
        <v>3.006464428107297</v>
      </c>
    </row>
    <row r="804" spans="1:2" ht="13.15" customHeight="1" x14ac:dyDescent="0.2">
      <c r="A804">
        <f>'Solutions&amp;Grade'!A804</f>
        <v>802</v>
      </c>
      <c r="B804">
        <f>'Solutions&amp;Grade'!B804</f>
        <v>3.2257326472880097</v>
      </c>
    </row>
    <row r="805" spans="1:2" ht="13.15" customHeight="1" x14ac:dyDescent="0.2">
      <c r="A805">
        <f>'Solutions&amp;Grade'!A805</f>
        <v>803</v>
      </c>
      <c r="B805">
        <f>'Solutions&amp;Grade'!B805</f>
        <v>3.6301640180443648</v>
      </c>
    </row>
    <row r="806" spans="1:2" ht="13.15" customHeight="1" x14ac:dyDescent="0.2">
      <c r="A806">
        <f>'Solutions&amp;Grade'!A806</f>
        <v>804</v>
      </c>
      <c r="B806">
        <f>'Solutions&amp;Grade'!B806</f>
        <v>3.4313640066286348</v>
      </c>
    </row>
    <row r="807" spans="1:2" ht="13.15" customHeight="1" x14ac:dyDescent="0.2">
      <c r="A807">
        <f>'Solutions&amp;Grade'!A807</f>
        <v>805</v>
      </c>
      <c r="B807">
        <f>'Solutions&amp;Grade'!B807</f>
        <v>3.4095181874521097</v>
      </c>
    </row>
    <row r="808" spans="1:2" ht="13.15" customHeight="1" x14ac:dyDescent="0.2">
      <c r="A808">
        <f>'Solutions&amp;Grade'!A808</f>
        <v>806</v>
      </c>
      <c r="B808">
        <f>'Solutions&amp;Grade'!B808</f>
        <v>3.2255320822327538</v>
      </c>
    </row>
    <row r="809" spans="1:2" ht="13.15" customHeight="1" x14ac:dyDescent="0.2">
      <c r="A809">
        <f>'Solutions&amp;Grade'!A809</f>
        <v>807</v>
      </c>
      <c r="B809">
        <f>'Solutions&amp;Grade'!B809</f>
        <v>3.5837583276679577</v>
      </c>
    </row>
    <row r="810" spans="1:2" ht="13.15" customHeight="1" x14ac:dyDescent="0.2">
      <c r="A810">
        <f>'Solutions&amp;Grade'!A810</f>
        <v>808</v>
      </c>
      <c r="B810">
        <f>'Solutions&amp;Grade'!B810</f>
        <v>3.5379990200015179</v>
      </c>
    </row>
    <row r="811" spans="1:2" ht="13.15" customHeight="1" x14ac:dyDescent="0.2">
      <c r="A811">
        <f>'Solutions&amp;Grade'!A811</f>
        <v>809</v>
      </c>
      <c r="B811">
        <f>'Solutions&amp;Grade'!B811</f>
        <v>3.6852418622172789</v>
      </c>
    </row>
    <row r="812" spans="1:2" ht="13.15" customHeight="1" x14ac:dyDescent="0.2">
      <c r="A812">
        <f>'Solutions&amp;Grade'!A812</f>
        <v>810</v>
      </c>
      <c r="B812">
        <f>'Solutions&amp;Grade'!B812</f>
        <v>3.547361429061251</v>
      </c>
    </row>
    <row r="813" spans="1:2" ht="13.15" customHeight="1" x14ac:dyDescent="0.2">
      <c r="A813">
        <f>'Solutions&amp;Grade'!A813</f>
        <v>811</v>
      </c>
      <c r="B813">
        <f>'Solutions&amp;Grade'!B813</f>
        <v>4.035523732899021</v>
      </c>
    </row>
    <row r="814" spans="1:2" ht="13.15" customHeight="1" x14ac:dyDescent="0.2">
      <c r="A814">
        <f>'Solutions&amp;Grade'!A814</f>
        <v>812</v>
      </c>
      <c r="B814">
        <f>'Solutions&amp;Grade'!B814</f>
        <v>3.6790029366049919</v>
      </c>
    </row>
    <row r="815" spans="1:2" ht="13.15" customHeight="1" x14ac:dyDescent="0.2">
      <c r="A815">
        <f>'Solutions&amp;Grade'!A815</f>
        <v>813</v>
      </c>
      <c r="B815">
        <f>'Solutions&amp;Grade'!B815</f>
        <v>3.4406444407628234</v>
      </c>
    </row>
    <row r="816" spans="1:2" ht="13.15" customHeight="1" x14ac:dyDescent="0.2">
      <c r="A816">
        <f>'Solutions&amp;Grade'!A816</f>
        <v>814</v>
      </c>
      <c r="B816">
        <f>'Solutions&amp;Grade'!B816</f>
        <v>2.943562168924875</v>
      </c>
    </row>
    <row r="817" spans="1:2" ht="13.15" customHeight="1" x14ac:dyDescent="0.2">
      <c r="A817">
        <f>'Solutions&amp;Grade'!A817</f>
        <v>815</v>
      </c>
      <c r="B817">
        <f>'Solutions&amp;Grade'!B817</f>
        <v>3.1166502692065197</v>
      </c>
    </row>
    <row r="818" spans="1:2" ht="13.15" customHeight="1" x14ac:dyDescent="0.2">
      <c r="A818">
        <f>'Solutions&amp;Grade'!A818</f>
        <v>816</v>
      </c>
      <c r="B818">
        <f>'Solutions&amp;Grade'!B818</f>
        <v>3.2491932016022869</v>
      </c>
    </row>
    <row r="819" spans="1:2" ht="13.15" customHeight="1" x14ac:dyDescent="0.2">
      <c r="A819">
        <f>'Solutions&amp;Grade'!A819</f>
        <v>817</v>
      </c>
      <c r="B819">
        <f>'Solutions&amp;Grade'!B819</f>
        <v>3.8047001949126287</v>
      </c>
    </row>
    <row r="820" spans="1:2" ht="13.15" customHeight="1" x14ac:dyDescent="0.2">
      <c r="A820">
        <f>'Solutions&amp;Grade'!A820</f>
        <v>818</v>
      </c>
      <c r="B820">
        <f>'Solutions&amp;Grade'!B820</f>
        <v>3.1497789622950068</v>
      </c>
    </row>
    <row r="821" spans="1:2" ht="13.15" customHeight="1" x14ac:dyDescent="0.2">
      <c r="A821">
        <f>'Solutions&amp;Grade'!A821</f>
        <v>819</v>
      </c>
      <c r="B821">
        <f>'Solutions&amp;Grade'!B821</f>
        <v>3.951840458906271</v>
      </c>
    </row>
    <row r="822" spans="1:2" ht="13.15" customHeight="1" x14ac:dyDescent="0.2">
      <c r="A822">
        <f>'Solutions&amp;Grade'!A822</f>
        <v>820</v>
      </c>
      <c r="B822">
        <f>'Solutions&amp;Grade'!B822</f>
        <v>3.704438967140407</v>
      </c>
    </row>
    <row r="823" spans="1:2" ht="13.15" customHeight="1" x14ac:dyDescent="0.2">
      <c r="A823">
        <f>'Solutions&amp;Grade'!A823</f>
        <v>821</v>
      </c>
      <c r="B823">
        <f>'Solutions&amp;Grade'!B823</f>
        <v>3.7607139020243037</v>
      </c>
    </row>
    <row r="824" spans="1:2" ht="13.15" customHeight="1" x14ac:dyDescent="0.2">
      <c r="A824">
        <f>'Solutions&amp;Grade'!A824</f>
        <v>822</v>
      </c>
      <c r="B824">
        <f>'Solutions&amp;Grade'!B824</f>
        <v>3.516377024006097</v>
      </c>
    </row>
    <row r="825" spans="1:2" ht="13.15" customHeight="1" x14ac:dyDescent="0.2">
      <c r="A825">
        <f>'Solutions&amp;Grade'!A825</f>
        <v>823</v>
      </c>
      <c r="B825">
        <f>'Solutions&amp;Grade'!B825</f>
        <v>3.7531209381341588</v>
      </c>
    </row>
    <row r="826" spans="1:2" ht="13.15" customHeight="1" x14ac:dyDescent="0.2">
      <c r="A826">
        <f>'Solutions&amp;Grade'!A826</f>
        <v>824</v>
      </c>
      <c r="B826">
        <f>'Solutions&amp;Grade'!B826</f>
        <v>3.3651567969133747</v>
      </c>
    </row>
    <row r="827" spans="1:2" ht="13.15" customHeight="1" x14ac:dyDescent="0.2">
      <c r="A827">
        <f>'Solutions&amp;Grade'!A827</f>
        <v>825</v>
      </c>
      <c r="B827">
        <f>'Solutions&amp;Grade'!B827</f>
        <v>3.0798499813880169</v>
      </c>
    </row>
    <row r="828" spans="1:2" ht="13.15" customHeight="1" x14ac:dyDescent="0.2">
      <c r="A828">
        <f>'Solutions&amp;Grade'!A828</f>
        <v>826</v>
      </c>
      <c r="B828">
        <f>'Solutions&amp;Grade'!B828</f>
        <v>3.0785909201323181</v>
      </c>
    </row>
    <row r="829" spans="1:2" ht="13.15" customHeight="1" x14ac:dyDescent="0.2">
      <c r="A829">
        <f>'Solutions&amp;Grade'!A829</f>
        <v>827</v>
      </c>
      <c r="B829">
        <f>'Solutions&amp;Grade'!B829</f>
        <v>2.775040128193822</v>
      </c>
    </row>
    <row r="830" spans="1:2" ht="13.15" customHeight="1" x14ac:dyDescent="0.2">
      <c r="A830">
        <f>'Solutions&amp;Grade'!A830</f>
        <v>828</v>
      </c>
      <c r="B830">
        <f>'Solutions&amp;Grade'!B830</f>
        <v>3.6449978740847837</v>
      </c>
    </row>
    <row r="831" spans="1:2" ht="13.15" customHeight="1" x14ac:dyDescent="0.2">
      <c r="A831">
        <f>'Solutions&amp;Grade'!A831</f>
        <v>829</v>
      </c>
      <c r="B831">
        <f>'Solutions&amp;Grade'!B831</f>
        <v>2.5961474578493551</v>
      </c>
    </row>
    <row r="832" spans="1:2" ht="13.15" customHeight="1" x14ac:dyDescent="0.2">
      <c r="A832">
        <f>'Solutions&amp;Grade'!A832</f>
        <v>830</v>
      </c>
      <c r="B832">
        <f>'Solutions&amp;Grade'!B832</f>
        <v>2.829947850015575</v>
      </c>
    </row>
    <row r="833" spans="1:2" ht="13.15" customHeight="1" x14ac:dyDescent="0.2">
      <c r="A833">
        <f>'Solutions&amp;Grade'!A833</f>
        <v>831</v>
      </c>
      <c r="B833">
        <f>'Solutions&amp;Grade'!B833</f>
        <v>3.1024727192445249</v>
      </c>
    </row>
    <row r="834" spans="1:2" ht="13.15" customHeight="1" x14ac:dyDescent="0.2">
      <c r="A834">
        <f>'Solutions&amp;Grade'!A834</f>
        <v>832</v>
      </c>
      <c r="B834">
        <f>'Solutions&amp;Grade'!B834</f>
        <v>3.1024718995215079</v>
      </c>
    </row>
    <row r="835" spans="1:2" ht="13.15" customHeight="1" x14ac:dyDescent="0.2">
      <c r="A835">
        <f>'Solutions&amp;Grade'!A835</f>
        <v>833</v>
      </c>
      <c r="B835">
        <f>'Solutions&amp;Grade'!B835</f>
        <v>3.0586259039335619</v>
      </c>
    </row>
    <row r="836" spans="1:2" ht="13.15" customHeight="1" x14ac:dyDescent="0.2">
      <c r="A836">
        <f>'Solutions&amp;Grade'!A836</f>
        <v>834</v>
      </c>
      <c r="B836">
        <f>'Solutions&amp;Grade'!B836</f>
        <v>3.709164582942166</v>
      </c>
    </row>
    <row r="837" spans="1:2" ht="13.15" customHeight="1" x14ac:dyDescent="0.2">
      <c r="A837">
        <f>'Solutions&amp;Grade'!A837</f>
        <v>835</v>
      </c>
      <c r="B837">
        <f>'Solutions&amp;Grade'!B837</f>
        <v>2.8063602871148547</v>
      </c>
    </row>
    <row r="838" spans="1:2" ht="13.15" customHeight="1" x14ac:dyDescent="0.2">
      <c r="A838">
        <f>'Solutions&amp;Grade'!A838</f>
        <v>836</v>
      </c>
      <c r="B838">
        <f>'Solutions&amp;Grade'!B838</f>
        <v>3.2150974362399181</v>
      </c>
    </row>
    <row r="839" spans="1:2" ht="13.15" customHeight="1" x14ac:dyDescent="0.2">
      <c r="A839">
        <f>'Solutions&amp;Grade'!A839</f>
        <v>837</v>
      </c>
      <c r="B839">
        <f>'Solutions&amp;Grade'!B839</f>
        <v>3.5618907841694578</v>
      </c>
    </row>
    <row r="840" spans="1:2" ht="13.15" customHeight="1" x14ac:dyDescent="0.2">
      <c r="A840">
        <f>'Solutions&amp;Grade'!A840</f>
        <v>838</v>
      </c>
      <c r="B840">
        <f>'Solutions&amp;Grade'!B840</f>
        <v>2.872001784174568</v>
      </c>
    </row>
    <row r="841" spans="1:2" ht="13.15" customHeight="1" x14ac:dyDescent="0.2">
      <c r="A841">
        <f>'Solutions&amp;Grade'!A841</f>
        <v>839</v>
      </c>
      <c r="B841">
        <f>'Solutions&amp;Grade'!B841</f>
        <v>3.3053800478501927</v>
      </c>
    </row>
    <row r="842" spans="1:2" ht="13.15" customHeight="1" x14ac:dyDescent="0.2">
      <c r="A842">
        <f>'Solutions&amp;Grade'!A842</f>
        <v>840</v>
      </c>
      <c r="B842">
        <f>'Solutions&amp;Grade'!B842</f>
        <v>3.9048466798117749</v>
      </c>
    </row>
    <row r="843" spans="1:2" ht="13.15" customHeight="1" x14ac:dyDescent="0.2">
      <c r="A843">
        <f>'Solutions&amp;Grade'!A843</f>
        <v>841</v>
      </c>
      <c r="B843">
        <f>'Solutions&amp;Grade'!B843</f>
        <v>2.1613881736446308</v>
      </c>
    </row>
    <row r="844" spans="1:2" ht="13.15" customHeight="1" x14ac:dyDescent="0.2">
      <c r="A844">
        <f>'Solutions&amp;Grade'!A844</f>
        <v>842</v>
      </c>
      <c r="B844">
        <f>'Solutions&amp;Grade'!B844</f>
        <v>3.7612343569308386</v>
      </c>
    </row>
    <row r="845" spans="1:2" ht="13.15" customHeight="1" x14ac:dyDescent="0.2">
      <c r="A845">
        <f>'Solutions&amp;Grade'!A845</f>
        <v>843</v>
      </c>
      <c r="B845">
        <f>'Solutions&amp;Grade'!B845</f>
        <v>3.3054719412462319</v>
      </c>
    </row>
    <row r="846" spans="1:2" ht="13.15" customHeight="1" x14ac:dyDescent="0.2">
      <c r="A846">
        <f>'Solutions&amp;Grade'!A846</f>
        <v>844</v>
      </c>
      <c r="B846">
        <f>'Solutions&amp;Grade'!B846</f>
        <v>3.2604187099478597</v>
      </c>
    </row>
    <row r="847" spans="1:2" ht="13.15" customHeight="1" x14ac:dyDescent="0.2">
      <c r="A847">
        <f>'Solutions&amp;Grade'!A847</f>
        <v>845</v>
      </c>
      <c r="B847">
        <f>'Solutions&amp;Grade'!B847</f>
        <v>3.3782483269375736</v>
      </c>
    </row>
    <row r="848" spans="1:2" ht="13.15" customHeight="1" x14ac:dyDescent="0.2">
      <c r="A848">
        <f>'Solutions&amp;Grade'!A848</f>
        <v>846</v>
      </c>
      <c r="B848">
        <f>'Solutions&amp;Grade'!B848</f>
        <v>3.5049149205033019</v>
      </c>
    </row>
    <row r="849" spans="1:2" ht="13.15" customHeight="1" x14ac:dyDescent="0.2">
      <c r="A849">
        <f>'Solutions&amp;Grade'!A849</f>
        <v>847</v>
      </c>
      <c r="B849">
        <f>'Solutions&amp;Grade'!B849</f>
        <v>3.8662932178031517</v>
      </c>
    </row>
    <row r="850" spans="1:2" ht="13.15" customHeight="1" x14ac:dyDescent="0.2">
      <c r="A850">
        <f>'Solutions&amp;Grade'!A850</f>
        <v>848</v>
      </c>
      <c r="B850">
        <f>'Solutions&amp;Grade'!B850</f>
        <v>2.9851926498741097</v>
      </c>
    </row>
    <row r="851" spans="1:2" ht="13.15" customHeight="1" x14ac:dyDescent="0.2">
      <c r="A851">
        <f>'Solutions&amp;Grade'!A851</f>
        <v>849</v>
      </c>
      <c r="B851">
        <f>'Solutions&amp;Grade'!B851</f>
        <v>4.2762861199239355</v>
      </c>
    </row>
    <row r="852" spans="1:2" ht="13.15" customHeight="1" x14ac:dyDescent="0.2">
      <c r="A852">
        <f>'Solutions&amp;Grade'!A852</f>
        <v>850</v>
      </c>
      <c r="B852">
        <f>'Solutions&amp;Grade'!B852</f>
        <v>3.0761326904665958</v>
      </c>
    </row>
    <row r="853" spans="1:2" ht="13.15" customHeight="1" x14ac:dyDescent="0.2">
      <c r="A853">
        <f>'Solutions&amp;Grade'!A853</f>
        <v>851</v>
      </c>
      <c r="B853">
        <f>'Solutions&amp;Grade'!B853</f>
        <v>3.5224195649091037</v>
      </c>
    </row>
    <row r="854" spans="1:2" ht="13.15" customHeight="1" x14ac:dyDescent="0.2">
      <c r="A854">
        <f>'Solutions&amp;Grade'!A854</f>
        <v>852</v>
      </c>
      <c r="B854">
        <f>'Solutions&amp;Grade'!B854</f>
        <v>2.8941012332766967</v>
      </c>
    </row>
    <row r="855" spans="1:2" ht="13.15" customHeight="1" x14ac:dyDescent="0.2">
      <c r="A855">
        <f>'Solutions&amp;Grade'!A855</f>
        <v>853</v>
      </c>
      <c r="B855">
        <f>'Solutions&amp;Grade'!B855</f>
        <v>3.4287830253668923</v>
      </c>
    </row>
    <row r="856" spans="1:2" ht="13.15" customHeight="1" x14ac:dyDescent="0.2">
      <c r="A856">
        <f>'Solutions&amp;Grade'!A856</f>
        <v>854</v>
      </c>
      <c r="B856">
        <f>'Solutions&amp;Grade'!B856</f>
        <v>3.9289771943238687</v>
      </c>
    </row>
    <row r="857" spans="1:2" ht="13.15" customHeight="1" x14ac:dyDescent="0.2">
      <c r="A857">
        <f>'Solutions&amp;Grade'!A857</f>
        <v>855</v>
      </c>
      <c r="B857">
        <f>'Solutions&amp;Grade'!B857</f>
        <v>3.5262146758762727</v>
      </c>
    </row>
    <row r="858" spans="1:2" ht="13.15" customHeight="1" x14ac:dyDescent="0.2">
      <c r="A858">
        <f>'Solutions&amp;Grade'!A858</f>
        <v>856</v>
      </c>
      <c r="B858">
        <f>'Solutions&amp;Grade'!B858</f>
        <v>2.8138839531838777</v>
      </c>
    </row>
    <row r="859" spans="1:2" ht="13.15" customHeight="1" x14ac:dyDescent="0.2">
      <c r="A859">
        <f>'Solutions&amp;Grade'!A859</f>
        <v>857</v>
      </c>
      <c r="B859">
        <f>'Solutions&amp;Grade'!B859</f>
        <v>3.0831673679176448</v>
      </c>
    </row>
    <row r="860" spans="1:2" ht="13.15" customHeight="1" x14ac:dyDescent="0.2">
      <c r="A860">
        <f>'Solutions&amp;Grade'!A860</f>
        <v>858</v>
      </c>
      <c r="B860">
        <f>'Solutions&amp;Grade'!B860</f>
        <v>3.4966252655611352</v>
      </c>
    </row>
    <row r="861" spans="1:2" ht="13.15" customHeight="1" x14ac:dyDescent="0.2">
      <c r="A861">
        <f>'Solutions&amp;Grade'!A861</f>
        <v>859</v>
      </c>
      <c r="B861">
        <f>'Solutions&amp;Grade'!B861</f>
        <v>3.2567290892585778</v>
      </c>
    </row>
    <row r="862" spans="1:2" ht="13.15" customHeight="1" x14ac:dyDescent="0.2">
      <c r="A862">
        <f>'Solutions&amp;Grade'!A862</f>
        <v>860</v>
      </c>
      <c r="B862">
        <f>'Solutions&amp;Grade'!B862</f>
        <v>4.1484609206269667</v>
      </c>
    </row>
    <row r="863" spans="1:2" ht="13.15" customHeight="1" x14ac:dyDescent="0.2">
      <c r="A863">
        <f>'Solutions&amp;Grade'!A863</f>
        <v>861</v>
      </c>
      <c r="B863">
        <f>'Solutions&amp;Grade'!B863</f>
        <v>3.6306004344058977</v>
      </c>
    </row>
    <row r="864" spans="1:2" ht="13.15" customHeight="1" x14ac:dyDescent="0.2">
      <c r="A864">
        <f>'Solutions&amp;Grade'!A864</f>
        <v>862</v>
      </c>
      <c r="B864">
        <f>'Solutions&amp;Grade'!B864</f>
        <v>2.77576335235225</v>
      </c>
    </row>
    <row r="865" spans="1:2" ht="13.15" customHeight="1" x14ac:dyDescent="0.2">
      <c r="A865">
        <f>'Solutions&amp;Grade'!A865</f>
        <v>863</v>
      </c>
      <c r="B865">
        <f>'Solutions&amp;Grade'!B865</f>
        <v>3.1158192904945907</v>
      </c>
    </row>
    <row r="866" spans="1:2" ht="13.15" customHeight="1" x14ac:dyDescent="0.2">
      <c r="A866">
        <f>'Solutions&amp;Grade'!A866</f>
        <v>864</v>
      </c>
      <c r="B866">
        <f>'Solutions&amp;Grade'!B866</f>
        <v>3.3117345121692541</v>
      </c>
    </row>
    <row r="867" spans="1:2" ht="13.15" customHeight="1" x14ac:dyDescent="0.2">
      <c r="A867">
        <f>'Solutions&amp;Grade'!A867</f>
        <v>865</v>
      </c>
      <c r="B867">
        <f>'Solutions&amp;Grade'!B867</f>
        <v>3.9580631708949787</v>
      </c>
    </row>
    <row r="868" spans="1:2" ht="13.15" customHeight="1" x14ac:dyDescent="0.2">
      <c r="A868">
        <f>'Solutions&amp;Grade'!A868</f>
        <v>866</v>
      </c>
      <c r="B868">
        <f>'Solutions&amp;Grade'!B868</f>
        <v>3.6369872707237998</v>
      </c>
    </row>
    <row r="869" spans="1:2" ht="13.15" customHeight="1" x14ac:dyDescent="0.2">
      <c r="A869">
        <f>'Solutions&amp;Grade'!A869</f>
        <v>867</v>
      </c>
      <c r="B869">
        <f>'Solutions&amp;Grade'!B869</f>
        <v>3.4606955528119121</v>
      </c>
    </row>
    <row r="870" spans="1:2" ht="13.15" customHeight="1" x14ac:dyDescent="0.2">
      <c r="A870">
        <f>'Solutions&amp;Grade'!A870</f>
        <v>868</v>
      </c>
      <c r="B870">
        <f>'Solutions&amp;Grade'!B870</f>
        <v>3.202717006408101</v>
      </c>
    </row>
    <row r="871" spans="1:2" ht="13.15" customHeight="1" x14ac:dyDescent="0.2">
      <c r="A871">
        <f>'Solutions&amp;Grade'!A871</f>
        <v>869</v>
      </c>
      <c r="B871">
        <f>'Solutions&amp;Grade'!B871</f>
        <v>4.0468433264219259</v>
      </c>
    </row>
    <row r="872" spans="1:2" ht="13.15" customHeight="1" x14ac:dyDescent="0.2">
      <c r="A872">
        <f>'Solutions&amp;Grade'!A872</f>
        <v>870</v>
      </c>
      <c r="B872">
        <f>'Solutions&amp;Grade'!B872</f>
        <v>3.0422667249724347</v>
      </c>
    </row>
    <row r="873" spans="1:2" ht="13.15" customHeight="1" x14ac:dyDescent="0.2">
      <c r="A873">
        <f>'Solutions&amp;Grade'!A873</f>
        <v>871</v>
      </c>
      <c r="B873">
        <f>'Solutions&amp;Grade'!B873</f>
        <v>3.3178684705668009</v>
      </c>
    </row>
    <row r="874" spans="1:2" ht="13.15" customHeight="1" x14ac:dyDescent="0.2">
      <c r="A874">
        <f>'Solutions&amp;Grade'!A874</f>
        <v>872</v>
      </c>
      <c r="B874">
        <f>'Solutions&amp;Grade'!B874</f>
        <v>3.277997755986819</v>
      </c>
    </row>
    <row r="875" spans="1:2" ht="13.15" customHeight="1" x14ac:dyDescent="0.2">
      <c r="A875">
        <f>'Solutions&amp;Grade'!A875</f>
        <v>873</v>
      </c>
      <c r="B875">
        <f>'Solutions&amp;Grade'!B875</f>
        <v>3.3995147954308043</v>
      </c>
    </row>
    <row r="876" spans="1:2" ht="13.15" customHeight="1" x14ac:dyDescent="0.2">
      <c r="A876">
        <f>'Solutions&amp;Grade'!A876</f>
        <v>874</v>
      </c>
      <c r="B876">
        <f>'Solutions&amp;Grade'!B876</f>
        <v>3.3748478204481827</v>
      </c>
    </row>
    <row r="877" spans="1:2" ht="13.15" customHeight="1" x14ac:dyDescent="0.2">
      <c r="A877">
        <f>'Solutions&amp;Grade'!A877</f>
        <v>875</v>
      </c>
      <c r="B877">
        <f>'Solutions&amp;Grade'!B877</f>
        <v>3.5229055148803798</v>
      </c>
    </row>
    <row r="878" spans="1:2" ht="13.15" customHeight="1" x14ac:dyDescent="0.2">
      <c r="A878">
        <f>'Solutions&amp;Grade'!A878</f>
        <v>876</v>
      </c>
      <c r="B878">
        <f>'Solutions&amp;Grade'!B878</f>
        <v>3.2563140791100627</v>
      </c>
    </row>
    <row r="879" spans="1:2" ht="13.15" customHeight="1" x14ac:dyDescent="0.2">
      <c r="A879">
        <f>'Solutions&amp;Grade'!A879</f>
        <v>877</v>
      </c>
      <c r="B879">
        <f>'Solutions&amp;Grade'!B879</f>
        <v>3.5302930424449031</v>
      </c>
    </row>
    <row r="880" spans="1:2" ht="13.15" customHeight="1" x14ac:dyDescent="0.2">
      <c r="A880">
        <f>'Solutions&amp;Grade'!A880</f>
        <v>878</v>
      </c>
      <c r="B880">
        <f>'Solutions&amp;Grade'!B880</f>
        <v>4.1649683249311922</v>
      </c>
    </row>
    <row r="881" spans="1:2" ht="13.15" customHeight="1" x14ac:dyDescent="0.2">
      <c r="A881">
        <f>'Solutions&amp;Grade'!A881</f>
        <v>879</v>
      </c>
      <c r="B881">
        <f>'Solutions&amp;Grade'!B881</f>
        <v>2.764136739750779</v>
      </c>
    </row>
    <row r="882" spans="1:2" ht="13.15" customHeight="1" x14ac:dyDescent="0.2">
      <c r="A882">
        <f>'Solutions&amp;Grade'!A882</f>
        <v>880</v>
      </c>
      <c r="B882">
        <f>'Solutions&amp;Grade'!B882</f>
        <v>3.799972909138317</v>
      </c>
    </row>
    <row r="883" spans="1:2" ht="13.15" customHeight="1" x14ac:dyDescent="0.2">
      <c r="A883">
        <f>'Solutions&amp;Grade'!A883</f>
        <v>881</v>
      </c>
      <c r="B883">
        <f>'Solutions&amp;Grade'!B883</f>
        <v>3.928961376563044</v>
      </c>
    </row>
    <row r="884" spans="1:2" ht="13.15" customHeight="1" x14ac:dyDescent="0.2">
      <c r="A884">
        <f>'Solutions&amp;Grade'!A884</f>
        <v>882</v>
      </c>
      <c r="B884">
        <f>'Solutions&amp;Grade'!B884</f>
        <v>2.7814971662895638</v>
      </c>
    </row>
    <row r="885" spans="1:2" ht="13.15" customHeight="1" x14ac:dyDescent="0.2">
      <c r="A885">
        <f>'Solutions&amp;Grade'!A885</f>
        <v>883</v>
      </c>
      <c r="B885">
        <f>'Solutions&amp;Grade'!B885</f>
        <v>3.1823358764630369</v>
      </c>
    </row>
    <row r="886" spans="1:2" ht="13.15" customHeight="1" x14ac:dyDescent="0.2">
      <c r="A886">
        <f>'Solutions&amp;Grade'!A886</f>
        <v>884</v>
      </c>
      <c r="B886">
        <f>'Solutions&amp;Grade'!B886</f>
        <v>3.1249168581891209</v>
      </c>
    </row>
    <row r="887" spans="1:2" ht="13.15" customHeight="1" x14ac:dyDescent="0.2">
      <c r="A887">
        <f>'Solutions&amp;Grade'!A887</f>
        <v>885</v>
      </c>
      <c r="B887">
        <f>'Solutions&amp;Grade'!B887</f>
        <v>3.7452737633710846</v>
      </c>
    </row>
    <row r="888" spans="1:2" ht="13.15" customHeight="1" x14ac:dyDescent="0.2">
      <c r="A888">
        <f>'Solutions&amp;Grade'!A888</f>
        <v>886</v>
      </c>
      <c r="B888">
        <f>'Solutions&amp;Grade'!B888</f>
        <v>3.9144957764177497</v>
      </c>
    </row>
    <row r="889" spans="1:2" ht="13.15" customHeight="1" x14ac:dyDescent="0.2">
      <c r="A889">
        <f>'Solutions&amp;Grade'!A889</f>
        <v>887</v>
      </c>
      <c r="B889">
        <f>'Solutions&amp;Grade'!B889</f>
        <v>3.0791432980173861</v>
      </c>
    </row>
    <row r="890" spans="1:2" ht="13.15" customHeight="1" x14ac:dyDescent="0.2">
      <c r="A890">
        <f>'Solutions&amp;Grade'!A890</f>
        <v>888</v>
      </c>
      <c r="B890">
        <f>'Solutions&amp;Grade'!B890</f>
        <v>2.9874750340831548</v>
      </c>
    </row>
    <row r="891" spans="1:2" ht="13.15" customHeight="1" x14ac:dyDescent="0.2">
      <c r="A891">
        <f>'Solutions&amp;Grade'!A891</f>
        <v>889</v>
      </c>
      <c r="B891">
        <f>'Solutions&amp;Grade'!B891</f>
        <v>3.34603607288286</v>
      </c>
    </row>
    <row r="892" spans="1:2" ht="13.15" customHeight="1" x14ac:dyDescent="0.2">
      <c r="A892">
        <f>'Solutions&amp;Grade'!A892</f>
        <v>890</v>
      </c>
      <c r="B892">
        <f>'Solutions&amp;Grade'!B892</f>
        <v>3.4197646153776176</v>
      </c>
    </row>
    <row r="893" spans="1:2" ht="13.15" customHeight="1" x14ac:dyDescent="0.2">
      <c r="A893">
        <f>'Solutions&amp;Grade'!A893</f>
        <v>891</v>
      </c>
      <c r="B893">
        <f>'Solutions&amp;Grade'!B893</f>
        <v>3.3027329690273777</v>
      </c>
    </row>
    <row r="894" spans="1:2" ht="13.15" customHeight="1" x14ac:dyDescent="0.2">
      <c r="A894">
        <f>'Solutions&amp;Grade'!A894</f>
        <v>892</v>
      </c>
      <c r="B894">
        <f>'Solutions&amp;Grade'!B894</f>
        <v>3.9582149126123518</v>
      </c>
    </row>
    <row r="895" spans="1:2" ht="13.15" customHeight="1" x14ac:dyDescent="0.2">
      <c r="A895">
        <f>'Solutions&amp;Grade'!A895</f>
        <v>893</v>
      </c>
      <c r="B895">
        <f>'Solutions&amp;Grade'!B895</f>
        <v>3.8141807567251278</v>
      </c>
    </row>
    <row r="896" spans="1:2" ht="13.15" customHeight="1" x14ac:dyDescent="0.2">
      <c r="A896">
        <f>'Solutions&amp;Grade'!A896</f>
        <v>894</v>
      </c>
      <c r="B896">
        <f>'Solutions&amp;Grade'!B896</f>
        <v>3.5790351620301419</v>
      </c>
    </row>
    <row r="897" spans="1:2" ht="13.15" customHeight="1" x14ac:dyDescent="0.2">
      <c r="A897">
        <f>'Solutions&amp;Grade'!A897</f>
        <v>895</v>
      </c>
      <c r="B897">
        <f>'Solutions&amp;Grade'!B897</f>
        <v>4.3371811811242358</v>
      </c>
    </row>
    <row r="898" spans="1:2" ht="13.15" customHeight="1" x14ac:dyDescent="0.2">
      <c r="A898">
        <f>'Solutions&amp;Grade'!A898</f>
        <v>896</v>
      </c>
      <c r="B898">
        <f>'Solutions&amp;Grade'!B898</f>
        <v>3.1154960231927866</v>
      </c>
    </row>
    <row r="899" spans="1:2" ht="13.15" customHeight="1" x14ac:dyDescent="0.2">
      <c r="A899">
        <f>'Solutions&amp;Grade'!A899</f>
        <v>897</v>
      </c>
      <c r="B899">
        <f>'Solutions&amp;Grade'!B899</f>
        <v>3.2437549737291951</v>
      </c>
    </row>
    <row r="900" spans="1:2" ht="13.15" customHeight="1" x14ac:dyDescent="0.2">
      <c r="A900">
        <f>'Solutions&amp;Grade'!A900</f>
        <v>898</v>
      </c>
      <c r="B900">
        <f>'Solutions&amp;Grade'!B900</f>
        <v>2.6853167099619339</v>
      </c>
    </row>
    <row r="901" spans="1:2" ht="13.15" customHeight="1" x14ac:dyDescent="0.2">
      <c r="A901">
        <f>'Solutions&amp;Grade'!A901</f>
        <v>899</v>
      </c>
      <c r="B901">
        <f>'Solutions&amp;Grade'!B901</f>
        <v>3.637097250350239</v>
      </c>
    </row>
    <row r="902" spans="1:2" ht="13.15" customHeight="1" x14ac:dyDescent="0.2">
      <c r="A902">
        <f>'Solutions&amp;Grade'!A902</f>
        <v>900</v>
      </c>
      <c r="B902">
        <f>'Solutions&amp;Grade'!B902</f>
        <v>3.0151817001709791</v>
      </c>
    </row>
    <row r="903" spans="1:2" ht="13.15" customHeight="1" x14ac:dyDescent="0.2">
      <c r="A903">
        <f>'Solutions&amp;Grade'!A903</f>
        <v>901</v>
      </c>
      <c r="B903">
        <f>'Solutions&amp;Grade'!B903</f>
        <v>3.289398792530716</v>
      </c>
    </row>
    <row r="904" spans="1:2" ht="13.15" customHeight="1" x14ac:dyDescent="0.2">
      <c r="A904">
        <f>'Solutions&amp;Grade'!A904</f>
        <v>902</v>
      </c>
      <c r="B904">
        <f>'Solutions&amp;Grade'!B904</f>
        <v>3.2500932468371087</v>
      </c>
    </row>
    <row r="905" spans="1:2" ht="13.15" customHeight="1" x14ac:dyDescent="0.2">
      <c r="A905">
        <f>'Solutions&amp;Grade'!A905</f>
        <v>903</v>
      </c>
      <c r="B905">
        <f>'Solutions&amp;Grade'!B905</f>
        <v>3.1054450996929037</v>
      </c>
    </row>
    <row r="906" spans="1:2" ht="13.15" customHeight="1" x14ac:dyDescent="0.2">
      <c r="A906">
        <f>'Solutions&amp;Grade'!A906</f>
        <v>904</v>
      </c>
      <c r="B906">
        <f>'Solutions&amp;Grade'!B906</f>
        <v>3.6604711557439238</v>
      </c>
    </row>
    <row r="907" spans="1:2" ht="13.15" customHeight="1" x14ac:dyDescent="0.2">
      <c r="A907">
        <f>'Solutions&amp;Grade'!A907</f>
        <v>905</v>
      </c>
      <c r="B907">
        <f>'Solutions&amp;Grade'!B907</f>
        <v>3.4785105590257253</v>
      </c>
    </row>
    <row r="908" spans="1:2" ht="13.15" customHeight="1" x14ac:dyDescent="0.2">
      <c r="A908">
        <f>'Solutions&amp;Grade'!A908</f>
        <v>906</v>
      </c>
      <c r="B908">
        <f>'Solutions&amp;Grade'!B908</f>
        <v>2.8877984962869956</v>
      </c>
    </row>
    <row r="909" spans="1:2" ht="13.15" customHeight="1" x14ac:dyDescent="0.2">
      <c r="A909">
        <f>'Solutions&amp;Grade'!A909</f>
        <v>907</v>
      </c>
      <c r="B909">
        <f>'Solutions&amp;Grade'!B909</f>
        <v>3.0710239223937719</v>
      </c>
    </row>
    <row r="910" spans="1:2" ht="13.15" customHeight="1" x14ac:dyDescent="0.2">
      <c r="A910">
        <f>'Solutions&amp;Grade'!A910</f>
        <v>908</v>
      </c>
      <c r="B910">
        <f>'Solutions&amp;Grade'!B910</f>
        <v>3.2761134785108057</v>
      </c>
    </row>
    <row r="911" spans="1:2" ht="13.15" customHeight="1" x14ac:dyDescent="0.2">
      <c r="A911">
        <f>'Solutions&amp;Grade'!A911</f>
        <v>909</v>
      </c>
      <c r="B911">
        <f>'Solutions&amp;Grade'!B911</f>
        <v>3.185866730005583</v>
      </c>
    </row>
    <row r="912" spans="1:2" ht="13.15" customHeight="1" x14ac:dyDescent="0.2">
      <c r="A912">
        <f>'Solutions&amp;Grade'!A912</f>
        <v>910</v>
      </c>
      <c r="B912">
        <f>'Solutions&amp;Grade'!B912</f>
        <v>3.9602794714349399</v>
      </c>
    </row>
    <row r="913" spans="1:2" ht="13.15" customHeight="1" x14ac:dyDescent="0.2">
      <c r="A913">
        <f>'Solutions&amp;Grade'!A913</f>
        <v>911</v>
      </c>
      <c r="B913">
        <f>'Solutions&amp;Grade'!B913</f>
        <v>3.2369826502746131</v>
      </c>
    </row>
    <row r="914" spans="1:2" ht="13.15" customHeight="1" x14ac:dyDescent="0.2">
      <c r="A914">
        <f>'Solutions&amp;Grade'!A914</f>
        <v>912</v>
      </c>
      <c r="B914">
        <f>'Solutions&amp;Grade'!B914</f>
        <v>3.7020312971957958</v>
      </c>
    </row>
    <row r="915" spans="1:2" ht="13.15" customHeight="1" x14ac:dyDescent="0.2">
      <c r="A915">
        <f>'Solutions&amp;Grade'!A915</f>
        <v>913</v>
      </c>
      <c r="B915">
        <f>'Solutions&amp;Grade'!B915</f>
        <v>3.3602712750861135</v>
      </c>
    </row>
    <row r="916" spans="1:2" ht="13.15" customHeight="1" x14ac:dyDescent="0.2">
      <c r="A916">
        <f>'Solutions&amp;Grade'!A916</f>
        <v>914</v>
      </c>
      <c r="B916">
        <f>'Solutions&amp;Grade'!B916</f>
        <v>3.597966019374395</v>
      </c>
    </row>
    <row r="917" spans="1:2" ht="13.15" customHeight="1" x14ac:dyDescent="0.2">
      <c r="A917">
        <f>'Solutions&amp;Grade'!A917</f>
        <v>915</v>
      </c>
      <c r="B917">
        <f>'Solutions&amp;Grade'!B917</f>
        <v>3.4191533291918597</v>
      </c>
    </row>
    <row r="918" spans="1:2" ht="13.15" customHeight="1" x14ac:dyDescent="0.2">
      <c r="A918">
        <f>'Solutions&amp;Grade'!A918</f>
        <v>916</v>
      </c>
      <c r="B918">
        <f>'Solutions&amp;Grade'!B918</f>
        <v>3.4694663367345422</v>
      </c>
    </row>
    <row r="919" spans="1:2" ht="13.15" customHeight="1" x14ac:dyDescent="0.2">
      <c r="A919">
        <f>'Solutions&amp;Grade'!A919</f>
        <v>917</v>
      </c>
      <c r="B919">
        <f>'Solutions&amp;Grade'!B919</f>
        <v>3.9838884057078108</v>
      </c>
    </row>
    <row r="920" spans="1:2" ht="13.15" customHeight="1" x14ac:dyDescent="0.2">
      <c r="A920">
        <f>'Solutions&amp;Grade'!A920</f>
        <v>918</v>
      </c>
      <c r="B920">
        <f>'Solutions&amp;Grade'!B920</f>
        <v>3.0743303127798609</v>
      </c>
    </row>
    <row r="921" spans="1:2" ht="13.15" customHeight="1" x14ac:dyDescent="0.2">
      <c r="A921">
        <f>'Solutions&amp;Grade'!A921</f>
        <v>919</v>
      </c>
      <c r="B921">
        <f>'Solutions&amp;Grade'!B921</f>
        <v>3.2557223380679687</v>
      </c>
    </row>
    <row r="922" spans="1:2" ht="13.15" customHeight="1" x14ac:dyDescent="0.2">
      <c r="A922">
        <f>'Solutions&amp;Grade'!A922</f>
        <v>920</v>
      </c>
      <c r="B922">
        <f>'Solutions&amp;Grade'!B922</f>
        <v>3.284405150575648</v>
      </c>
    </row>
    <row r="923" spans="1:2" ht="13.15" customHeight="1" x14ac:dyDescent="0.2">
      <c r="A923">
        <f>'Solutions&amp;Grade'!A923</f>
        <v>921</v>
      </c>
      <c r="B923">
        <f>'Solutions&amp;Grade'!B923</f>
        <v>3.4298068002611291</v>
      </c>
    </row>
    <row r="924" spans="1:2" ht="13.15" customHeight="1" x14ac:dyDescent="0.2">
      <c r="A924">
        <f>'Solutions&amp;Grade'!A924</f>
        <v>922</v>
      </c>
      <c r="B924">
        <f>'Solutions&amp;Grade'!B924</f>
        <v>3.4751654252248989</v>
      </c>
    </row>
    <row r="925" spans="1:2" ht="13.15" customHeight="1" x14ac:dyDescent="0.2">
      <c r="A925">
        <f>'Solutions&amp;Grade'!A925</f>
        <v>923</v>
      </c>
      <c r="B925">
        <f>'Solutions&amp;Grade'!B925</f>
        <v>3.3520559141962258</v>
      </c>
    </row>
    <row r="926" spans="1:2" ht="13.15" customHeight="1" x14ac:dyDescent="0.2">
      <c r="A926">
        <f>'Solutions&amp;Grade'!A926</f>
        <v>924</v>
      </c>
      <c r="B926">
        <f>'Solutions&amp;Grade'!B926</f>
        <v>3.6402149888090141</v>
      </c>
    </row>
    <row r="927" spans="1:2" ht="13.15" customHeight="1" x14ac:dyDescent="0.2">
      <c r="A927">
        <f>'Solutions&amp;Grade'!A927</f>
        <v>925</v>
      </c>
      <c r="B927">
        <f>'Solutions&amp;Grade'!B927</f>
        <v>3.6532305965148009</v>
      </c>
    </row>
    <row r="928" spans="1:2" ht="13.15" customHeight="1" x14ac:dyDescent="0.2">
      <c r="A928">
        <f>'Solutions&amp;Grade'!A928</f>
        <v>926</v>
      </c>
      <c r="B928">
        <f>'Solutions&amp;Grade'!B928</f>
        <v>2.7816553713375427</v>
      </c>
    </row>
    <row r="929" spans="1:2" ht="13.15" customHeight="1" x14ac:dyDescent="0.2">
      <c r="A929">
        <f>'Solutions&amp;Grade'!A929</f>
        <v>927</v>
      </c>
      <c r="B929">
        <f>'Solutions&amp;Grade'!B929</f>
        <v>3.2585755789057806</v>
      </c>
    </row>
    <row r="930" spans="1:2" ht="13.15" customHeight="1" x14ac:dyDescent="0.2">
      <c r="A930">
        <f>'Solutions&amp;Grade'!A930</f>
        <v>928</v>
      </c>
      <c r="B930">
        <f>'Solutions&amp;Grade'!B930</f>
        <v>3.032983975465295</v>
      </c>
    </row>
    <row r="931" spans="1:2" ht="13.15" customHeight="1" x14ac:dyDescent="0.2">
      <c r="A931">
        <f>'Solutions&amp;Grade'!A931</f>
        <v>929</v>
      </c>
      <c r="B931">
        <f>'Solutions&amp;Grade'!B931</f>
        <v>3.5267241546121619</v>
      </c>
    </row>
    <row r="932" spans="1:2" ht="13.15" customHeight="1" x14ac:dyDescent="0.2">
      <c r="A932">
        <f>'Solutions&amp;Grade'!A932</f>
        <v>930</v>
      </c>
      <c r="B932">
        <f>'Solutions&amp;Grade'!B932</f>
        <v>2.8593275483692926</v>
      </c>
    </row>
    <row r="933" spans="1:2" ht="13.15" customHeight="1" x14ac:dyDescent="0.2">
      <c r="A933">
        <f>'Solutions&amp;Grade'!A933</f>
        <v>931</v>
      </c>
      <c r="B933">
        <f>'Solutions&amp;Grade'!B933</f>
        <v>3.4645005183488076</v>
      </c>
    </row>
    <row r="934" spans="1:2" ht="13.15" customHeight="1" x14ac:dyDescent="0.2">
      <c r="A934">
        <f>'Solutions&amp;Grade'!A934</f>
        <v>932</v>
      </c>
      <c r="B934">
        <f>'Solutions&amp;Grade'!B934</f>
        <v>3.0585130281645156</v>
      </c>
    </row>
    <row r="935" spans="1:2" ht="13.15" customHeight="1" x14ac:dyDescent="0.2">
      <c r="A935">
        <f>'Solutions&amp;Grade'!A935</f>
        <v>933</v>
      </c>
      <c r="B935">
        <f>'Solutions&amp;Grade'!B935</f>
        <v>3.5980369583581258</v>
      </c>
    </row>
    <row r="936" spans="1:2" ht="13.15" customHeight="1" x14ac:dyDescent="0.2">
      <c r="A936">
        <f>'Solutions&amp;Grade'!A936</f>
        <v>934</v>
      </c>
      <c r="B936">
        <f>'Solutions&amp;Grade'!B936</f>
        <v>4.1251090879247272</v>
      </c>
    </row>
    <row r="937" spans="1:2" ht="13.15" customHeight="1" x14ac:dyDescent="0.2">
      <c r="A937">
        <f>'Solutions&amp;Grade'!A937</f>
        <v>935</v>
      </c>
      <c r="B937">
        <f>'Solutions&amp;Grade'!B937</f>
        <v>3.6279185555296278</v>
      </c>
    </row>
    <row r="938" spans="1:2" ht="13.15" customHeight="1" x14ac:dyDescent="0.2">
      <c r="A938">
        <f>'Solutions&amp;Grade'!A938</f>
        <v>936</v>
      </c>
      <c r="B938">
        <f>'Solutions&amp;Grade'!B938</f>
        <v>3.1131253915027819</v>
      </c>
    </row>
    <row r="939" spans="1:2" ht="13.15" customHeight="1" x14ac:dyDescent="0.2">
      <c r="A939">
        <f>'Solutions&amp;Grade'!A939</f>
        <v>937</v>
      </c>
      <c r="B939">
        <f>'Solutions&amp;Grade'!B939</f>
        <v>3.6320094869153627</v>
      </c>
    </row>
    <row r="940" spans="1:2" ht="13.15" customHeight="1" x14ac:dyDescent="0.2">
      <c r="A940">
        <f>'Solutions&amp;Grade'!A940</f>
        <v>938</v>
      </c>
      <c r="B940">
        <f>'Solutions&amp;Grade'!B940</f>
        <v>3.8808082880650017</v>
      </c>
    </row>
    <row r="941" spans="1:2" ht="13.15" customHeight="1" x14ac:dyDescent="0.2">
      <c r="A941">
        <f>'Solutions&amp;Grade'!A941</f>
        <v>939</v>
      </c>
      <c r="B941">
        <f>'Solutions&amp;Grade'!B941</f>
        <v>3.9907573264072127</v>
      </c>
    </row>
    <row r="942" spans="1:2" ht="13.15" customHeight="1" x14ac:dyDescent="0.2">
      <c r="A942">
        <f>'Solutions&amp;Grade'!A942</f>
        <v>940</v>
      </c>
      <c r="B942">
        <f>'Solutions&amp;Grade'!B942</f>
        <v>3.3938870509053252</v>
      </c>
    </row>
    <row r="943" spans="1:2" ht="13.15" customHeight="1" x14ac:dyDescent="0.2">
      <c r="A943">
        <f>'Solutions&amp;Grade'!A943</f>
        <v>941</v>
      </c>
      <c r="B943">
        <f>'Solutions&amp;Grade'!B943</f>
        <v>3.6573928338409538</v>
      </c>
    </row>
    <row r="944" spans="1:2" ht="13.15" customHeight="1" x14ac:dyDescent="0.2">
      <c r="A944">
        <f>'Solutions&amp;Grade'!A944</f>
        <v>942</v>
      </c>
      <c r="B944">
        <f>'Solutions&amp;Grade'!B944</f>
        <v>3.3321776379916006</v>
      </c>
    </row>
    <row r="945" spans="1:2" ht="13.15" customHeight="1" x14ac:dyDescent="0.2">
      <c r="A945">
        <f>'Solutions&amp;Grade'!A945</f>
        <v>943</v>
      </c>
      <c r="B945">
        <f>'Solutions&amp;Grade'!B945</f>
        <v>4.1422815633158745</v>
      </c>
    </row>
    <row r="946" spans="1:2" ht="13.15" customHeight="1" x14ac:dyDescent="0.2">
      <c r="A946">
        <f>'Solutions&amp;Grade'!A946</f>
        <v>944</v>
      </c>
      <c r="B946">
        <f>'Solutions&amp;Grade'!B946</f>
        <v>3.2634683923673067</v>
      </c>
    </row>
    <row r="947" spans="1:2" ht="13.15" customHeight="1" x14ac:dyDescent="0.2">
      <c r="A947">
        <f>'Solutions&amp;Grade'!A947</f>
        <v>945</v>
      </c>
      <c r="B947">
        <f>'Solutions&amp;Grade'!B947</f>
        <v>3.7416772326842778</v>
      </c>
    </row>
    <row r="948" spans="1:2" ht="13.15" customHeight="1" x14ac:dyDescent="0.2">
      <c r="A948">
        <f>'Solutions&amp;Grade'!A948</f>
        <v>946</v>
      </c>
      <c r="B948">
        <f>'Solutions&amp;Grade'!B948</f>
        <v>3.1204704798825107</v>
      </c>
    </row>
    <row r="949" spans="1:2" ht="13.15" customHeight="1" x14ac:dyDescent="0.2">
      <c r="A949">
        <f>'Solutions&amp;Grade'!A949</f>
        <v>947</v>
      </c>
      <c r="B949">
        <f>'Solutions&amp;Grade'!B949</f>
        <v>3.998144036631087</v>
      </c>
    </row>
    <row r="950" spans="1:2" ht="13.15" customHeight="1" x14ac:dyDescent="0.2">
      <c r="A950">
        <f>'Solutions&amp;Grade'!A950</f>
        <v>948</v>
      </c>
      <c r="B950">
        <f>'Solutions&amp;Grade'!B950</f>
        <v>3.4560908367426491</v>
      </c>
    </row>
    <row r="951" spans="1:2" ht="13.15" customHeight="1" x14ac:dyDescent="0.2">
      <c r="A951">
        <f>'Solutions&amp;Grade'!A951</f>
        <v>949</v>
      </c>
      <c r="B951">
        <f>'Solutions&amp;Grade'!B951</f>
        <v>3.1689578857589189</v>
      </c>
    </row>
    <row r="952" spans="1:2" ht="13.15" customHeight="1" x14ac:dyDescent="0.2">
      <c r="A952">
        <f>'Solutions&amp;Grade'!A952</f>
        <v>950</v>
      </c>
      <c r="B952">
        <f>'Solutions&amp;Grade'!B952</f>
        <v>4.2286846913534921</v>
      </c>
    </row>
    <row r="953" spans="1:2" ht="13.15" customHeight="1" x14ac:dyDescent="0.2">
      <c r="A953">
        <f>'Solutions&amp;Grade'!A953</f>
        <v>951</v>
      </c>
      <c r="B953">
        <f>'Solutions&amp;Grade'!B953</f>
        <v>2.8718786289745259</v>
      </c>
    </row>
    <row r="954" spans="1:2" ht="13.15" customHeight="1" x14ac:dyDescent="0.2">
      <c r="A954">
        <f>'Solutions&amp;Grade'!A954</f>
        <v>952</v>
      </c>
      <c r="B954">
        <f>'Solutions&amp;Grade'!B954</f>
        <v>3.4911309810040452</v>
      </c>
    </row>
    <row r="955" spans="1:2" ht="13.15" customHeight="1" x14ac:dyDescent="0.2">
      <c r="A955">
        <f>'Solutions&amp;Grade'!A955</f>
        <v>953</v>
      </c>
      <c r="B955">
        <f>'Solutions&amp;Grade'!B955</f>
        <v>2.5811648375665217</v>
      </c>
    </row>
    <row r="956" spans="1:2" ht="13.15" customHeight="1" x14ac:dyDescent="0.2">
      <c r="A956">
        <f>'Solutions&amp;Grade'!A956</f>
        <v>954</v>
      </c>
      <c r="B956">
        <f>'Solutions&amp;Grade'!B956</f>
        <v>3.746309552757169</v>
      </c>
    </row>
    <row r="957" spans="1:2" ht="13.15" customHeight="1" x14ac:dyDescent="0.2">
      <c r="A957">
        <f>'Solutions&amp;Grade'!A957</f>
        <v>955</v>
      </c>
      <c r="B957">
        <f>'Solutions&amp;Grade'!B957</f>
        <v>3.7329360715645197</v>
      </c>
    </row>
    <row r="958" spans="1:2" ht="13.15" customHeight="1" x14ac:dyDescent="0.2">
      <c r="A958">
        <f>'Solutions&amp;Grade'!A958</f>
        <v>956</v>
      </c>
      <c r="B958">
        <f>'Solutions&amp;Grade'!B958</f>
        <v>3.06311581377153</v>
      </c>
    </row>
    <row r="959" spans="1:2" ht="13.15" customHeight="1" x14ac:dyDescent="0.2">
      <c r="A959">
        <f>'Solutions&amp;Grade'!A959</f>
        <v>957</v>
      </c>
      <c r="B959">
        <f>'Solutions&amp;Grade'!B959</f>
        <v>4.1051341320354755</v>
      </c>
    </row>
    <row r="960" spans="1:2" ht="13.15" customHeight="1" x14ac:dyDescent="0.2">
      <c r="A960">
        <f>'Solutions&amp;Grade'!A960</f>
        <v>958</v>
      </c>
      <c r="B960">
        <f>'Solutions&amp;Grade'!B960</f>
        <v>3.8685641685410439</v>
      </c>
    </row>
    <row r="961" spans="1:2" ht="13.15" customHeight="1" x14ac:dyDescent="0.2">
      <c r="A961">
        <f>'Solutions&amp;Grade'!A961</f>
        <v>959</v>
      </c>
      <c r="B961">
        <f>'Solutions&amp;Grade'!B961</f>
        <v>3.5985104123567839</v>
      </c>
    </row>
    <row r="962" spans="1:2" ht="13.15" customHeight="1" x14ac:dyDescent="0.2">
      <c r="A962">
        <f>'Solutions&amp;Grade'!A962</f>
        <v>960</v>
      </c>
      <c r="B962">
        <f>'Solutions&amp;Grade'!B962</f>
        <v>3.5050282269907975</v>
      </c>
    </row>
    <row r="963" spans="1:2" ht="13.15" customHeight="1" x14ac:dyDescent="0.2">
      <c r="A963">
        <f>'Solutions&amp;Grade'!A963</f>
        <v>961</v>
      </c>
      <c r="B963">
        <f>'Solutions&amp;Grade'!B963</f>
        <v>3.5121046488956575</v>
      </c>
    </row>
    <row r="964" spans="1:2" ht="13.15" customHeight="1" x14ac:dyDescent="0.2">
      <c r="A964">
        <f>'Solutions&amp;Grade'!A964</f>
        <v>962</v>
      </c>
      <c r="B964">
        <f>'Solutions&amp;Grade'!B964</f>
        <v>3.0130640164730438</v>
      </c>
    </row>
    <row r="965" spans="1:2" ht="13.15" customHeight="1" x14ac:dyDescent="0.2">
      <c r="A965">
        <f>'Solutions&amp;Grade'!A965</f>
        <v>963</v>
      </c>
      <c r="B965">
        <f>'Solutions&amp;Grade'!B965</f>
        <v>3.3153339550434691</v>
      </c>
    </row>
    <row r="966" spans="1:2" ht="13.15" customHeight="1" x14ac:dyDescent="0.2">
      <c r="A966">
        <f>'Solutions&amp;Grade'!A966</f>
        <v>964</v>
      </c>
      <c r="B966">
        <f>'Solutions&amp;Grade'!B966</f>
        <v>3.837662917918109</v>
      </c>
    </row>
    <row r="967" spans="1:2" ht="13.15" customHeight="1" x14ac:dyDescent="0.2">
      <c r="A967">
        <f>'Solutions&amp;Grade'!A967</f>
        <v>965</v>
      </c>
      <c r="B967">
        <f>'Solutions&amp;Grade'!B967</f>
        <v>3.4317382418370923</v>
      </c>
    </row>
    <row r="968" spans="1:2" ht="13.15" customHeight="1" x14ac:dyDescent="0.2">
      <c r="A968">
        <f>'Solutions&amp;Grade'!A968</f>
        <v>966</v>
      </c>
      <c r="B968">
        <f>'Solutions&amp;Grade'!B968</f>
        <v>2.828234061684717</v>
      </c>
    </row>
    <row r="969" spans="1:2" ht="13.15" customHeight="1" x14ac:dyDescent="0.2">
      <c r="A969">
        <f>'Solutions&amp;Grade'!A969</f>
        <v>967</v>
      </c>
      <c r="B969">
        <f>'Solutions&amp;Grade'!B969</f>
        <v>3.2793396522280847</v>
      </c>
    </row>
    <row r="970" spans="1:2" ht="13.15" customHeight="1" x14ac:dyDescent="0.2">
      <c r="A970">
        <f>'Solutions&amp;Grade'!A970</f>
        <v>968</v>
      </c>
      <c r="B970">
        <f>'Solutions&amp;Grade'!B970</f>
        <v>3.6187702964516197</v>
      </c>
    </row>
    <row r="971" spans="1:2" ht="13.15" customHeight="1" x14ac:dyDescent="0.2">
      <c r="A971">
        <f>'Solutions&amp;Grade'!A971</f>
        <v>969</v>
      </c>
      <c r="B971">
        <f>'Solutions&amp;Grade'!B971</f>
        <v>3.6605632488745639</v>
      </c>
    </row>
    <row r="972" spans="1:2" ht="13.15" customHeight="1" x14ac:dyDescent="0.2">
      <c r="A972">
        <f>'Solutions&amp;Grade'!A972</f>
        <v>970</v>
      </c>
      <c r="B972">
        <f>'Solutions&amp;Grade'!B972</f>
        <v>2.8818755746955937</v>
      </c>
    </row>
    <row r="973" spans="1:2" ht="13.15" customHeight="1" x14ac:dyDescent="0.2">
      <c r="A973">
        <f>'Solutions&amp;Grade'!A973</f>
        <v>971</v>
      </c>
      <c r="B973">
        <f>'Solutions&amp;Grade'!B973</f>
        <v>3.472226357598641</v>
      </c>
    </row>
    <row r="974" spans="1:2" ht="13.15" customHeight="1" x14ac:dyDescent="0.2">
      <c r="A974">
        <f>'Solutions&amp;Grade'!A974</f>
        <v>972</v>
      </c>
      <c r="B974">
        <f>'Solutions&amp;Grade'!B974</f>
        <v>3.284006506793717</v>
      </c>
    </row>
    <row r="975" spans="1:2" ht="13.15" customHeight="1" x14ac:dyDescent="0.2">
      <c r="A975">
        <f>'Solutions&amp;Grade'!A975</f>
        <v>973</v>
      </c>
      <c r="B975">
        <f>'Solutions&amp;Grade'!B975</f>
        <v>3.6383104783849749</v>
      </c>
    </row>
    <row r="976" spans="1:2" ht="13.15" customHeight="1" x14ac:dyDescent="0.2">
      <c r="A976">
        <f>'Solutions&amp;Grade'!A976</f>
        <v>974</v>
      </c>
      <c r="B976">
        <f>'Solutions&amp;Grade'!B976</f>
        <v>3.4817002859334156</v>
      </c>
    </row>
    <row r="977" spans="1:2" ht="13.15" customHeight="1" x14ac:dyDescent="0.2">
      <c r="A977">
        <f>'Solutions&amp;Grade'!A977</f>
        <v>975</v>
      </c>
      <c r="B977">
        <f>'Solutions&amp;Grade'!B977</f>
        <v>3.0565376236355957</v>
      </c>
    </row>
    <row r="978" spans="1:2" ht="13.15" customHeight="1" x14ac:dyDescent="0.2">
      <c r="A978">
        <f>'Solutions&amp;Grade'!A978</f>
        <v>976</v>
      </c>
      <c r="B978">
        <f>'Solutions&amp;Grade'!B978</f>
        <v>2.462422009955056</v>
      </c>
    </row>
    <row r="979" spans="1:2" ht="13.15" customHeight="1" x14ac:dyDescent="0.2">
      <c r="A979">
        <f>'Solutions&amp;Grade'!A979</f>
        <v>977</v>
      </c>
      <c r="B979">
        <f>'Solutions&amp;Grade'!B979</f>
        <v>3.187047879764874</v>
      </c>
    </row>
    <row r="980" spans="1:2" ht="13.15" customHeight="1" x14ac:dyDescent="0.2">
      <c r="A980">
        <f>'Solutions&amp;Grade'!A980</f>
        <v>978</v>
      </c>
      <c r="B980">
        <f>'Solutions&amp;Grade'!B980</f>
        <v>3.4061863743379082</v>
      </c>
    </row>
    <row r="981" spans="1:2" ht="13.15" customHeight="1" x14ac:dyDescent="0.2">
      <c r="A981">
        <f>'Solutions&amp;Grade'!A981</f>
        <v>979</v>
      </c>
      <c r="B981">
        <f>'Solutions&amp;Grade'!B981</f>
        <v>3.7939890510793597</v>
      </c>
    </row>
    <row r="982" spans="1:2" ht="13.15" customHeight="1" x14ac:dyDescent="0.2">
      <c r="A982">
        <f>'Solutions&amp;Grade'!A982</f>
        <v>980</v>
      </c>
      <c r="B982">
        <f>'Solutions&amp;Grade'!B982</f>
        <v>3.2649557675652821</v>
      </c>
    </row>
    <row r="983" spans="1:2" ht="13.15" customHeight="1" x14ac:dyDescent="0.2">
      <c r="A983">
        <f>'Solutions&amp;Grade'!A983</f>
        <v>981</v>
      </c>
      <c r="B983">
        <f>'Solutions&amp;Grade'!B983</f>
        <v>3.4727410275678174</v>
      </c>
    </row>
    <row r="984" spans="1:2" ht="13.15" customHeight="1" x14ac:dyDescent="0.2">
      <c r="A984">
        <f>'Solutions&amp;Grade'!A984</f>
        <v>982</v>
      </c>
      <c r="B984">
        <f>'Solutions&amp;Grade'!B984</f>
        <v>3.868024537704025</v>
      </c>
    </row>
    <row r="985" spans="1:2" ht="13.15" customHeight="1" x14ac:dyDescent="0.2">
      <c r="A985">
        <f>'Solutions&amp;Grade'!A985</f>
        <v>983</v>
      </c>
      <c r="B985">
        <f>'Solutions&amp;Grade'!B985</f>
        <v>3.037965789469514</v>
      </c>
    </row>
    <row r="986" spans="1:2" ht="13.15" customHeight="1" x14ac:dyDescent="0.2">
      <c r="A986">
        <f>'Solutions&amp;Grade'!A986</f>
        <v>984</v>
      </c>
      <c r="B986">
        <f>'Solutions&amp;Grade'!B986</f>
        <v>3.373720045329943</v>
      </c>
    </row>
    <row r="987" spans="1:2" ht="13.15" customHeight="1" x14ac:dyDescent="0.2">
      <c r="A987">
        <f>'Solutions&amp;Grade'!A987</f>
        <v>985</v>
      </c>
      <c r="B987">
        <f>'Solutions&amp;Grade'!B987</f>
        <v>3.5125611882854941</v>
      </c>
    </row>
    <row r="988" spans="1:2" ht="13.15" customHeight="1" x14ac:dyDescent="0.2">
      <c r="A988">
        <f>'Solutions&amp;Grade'!A988</f>
        <v>986</v>
      </c>
      <c r="B988">
        <f>'Solutions&amp;Grade'!B988</f>
        <v>3.8053552140233808</v>
      </c>
    </row>
    <row r="989" spans="1:2" ht="13.15" customHeight="1" x14ac:dyDescent="0.2">
      <c r="A989">
        <f>'Solutions&amp;Grade'!A989</f>
        <v>987</v>
      </c>
      <c r="B989">
        <f>'Solutions&amp;Grade'!B989</f>
        <v>2.7868788657299919</v>
      </c>
    </row>
    <row r="990" spans="1:2" ht="13.15" customHeight="1" x14ac:dyDescent="0.2">
      <c r="A990">
        <f>'Solutions&amp;Grade'!A990</f>
        <v>988</v>
      </c>
      <c r="B990">
        <f>'Solutions&amp;Grade'!B990</f>
        <v>3.2281813012707219</v>
      </c>
    </row>
    <row r="991" spans="1:2" ht="13.15" customHeight="1" x14ac:dyDescent="0.2">
      <c r="A991">
        <f>'Solutions&amp;Grade'!A991</f>
        <v>989</v>
      </c>
      <c r="B991">
        <f>'Solutions&amp;Grade'!B991</f>
        <v>3.7836439897803689</v>
      </c>
    </row>
    <row r="992" spans="1:2" ht="13.15" customHeight="1" x14ac:dyDescent="0.2">
      <c r="A992">
        <f>'Solutions&amp;Grade'!A992</f>
        <v>990</v>
      </c>
      <c r="B992">
        <f>'Solutions&amp;Grade'!B992</f>
        <v>3.0106475895085341</v>
      </c>
    </row>
    <row r="993" spans="1:2" ht="13.15" customHeight="1" x14ac:dyDescent="0.2">
      <c r="A993">
        <f>'Solutions&amp;Grade'!A993</f>
        <v>991</v>
      </c>
      <c r="B993">
        <f>'Solutions&amp;Grade'!B993</f>
        <v>3.5854018474764788</v>
      </c>
    </row>
    <row r="994" spans="1:2" ht="13.15" customHeight="1" x14ac:dyDescent="0.2">
      <c r="A994">
        <f>'Solutions&amp;Grade'!A994</f>
        <v>992</v>
      </c>
      <c r="B994">
        <f>'Solutions&amp;Grade'!B994</f>
        <v>2.9322616014352567</v>
      </c>
    </row>
    <row r="995" spans="1:2" ht="13.15" customHeight="1" x14ac:dyDescent="0.2">
      <c r="A995">
        <f>'Solutions&amp;Grade'!A995</f>
        <v>993</v>
      </c>
      <c r="B995">
        <f>'Solutions&amp;Grade'!B995</f>
        <v>3.4514140242209961</v>
      </c>
    </row>
    <row r="996" spans="1:2" ht="13.15" customHeight="1" x14ac:dyDescent="0.2">
      <c r="A996">
        <f>'Solutions&amp;Grade'!A996</f>
        <v>994</v>
      </c>
      <c r="B996">
        <f>'Solutions&amp;Grade'!B996</f>
        <v>3.2555565381285767</v>
      </c>
    </row>
    <row r="997" spans="1:2" ht="13.15" customHeight="1" x14ac:dyDescent="0.2">
      <c r="A997">
        <f>'Solutions&amp;Grade'!A997</f>
        <v>995</v>
      </c>
      <c r="B997">
        <f>'Solutions&amp;Grade'!B997</f>
        <v>3.0981264093855869</v>
      </c>
    </row>
    <row r="998" spans="1:2" ht="13.15" customHeight="1" x14ac:dyDescent="0.2">
      <c r="A998">
        <f>'Solutions&amp;Grade'!A998</f>
        <v>996</v>
      </c>
      <c r="B998">
        <f>'Solutions&amp;Grade'!B998</f>
        <v>4.132808664466614</v>
      </c>
    </row>
    <row r="999" spans="1:2" ht="13.15" customHeight="1" x14ac:dyDescent="0.2">
      <c r="A999">
        <f>'Solutions&amp;Grade'!A999</f>
        <v>997</v>
      </c>
      <c r="B999">
        <f>'Solutions&amp;Grade'!B999</f>
        <v>3.174165583585562</v>
      </c>
    </row>
    <row r="1000" spans="1:2" ht="13.15" customHeight="1" x14ac:dyDescent="0.2">
      <c r="A1000">
        <f>'Solutions&amp;Grade'!A1000</f>
        <v>998</v>
      </c>
      <c r="B1000">
        <f>'Solutions&amp;Grade'!B1000</f>
        <v>3.0601401256325889</v>
      </c>
    </row>
    <row r="1001" spans="1:2" ht="13.15" customHeight="1" x14ac:dyDescent="0.2">
      <c r="A1001">
        <f>'Solutions&amp;Grade'!A1001</f>
        <v>999</v>
      </c>
      <c r="B1001">
        <f>'Solutions&amp;Grade'!B1001</f>
        <v>3.1322077726177691</v>
      </c>
    </row>
    <row r="1002" spans="1:2" ht="12.75" customHeight="1" x14ac:dyDescent="0.2">
      <c r="A1002">
        <f>'Solutions&amp;Grade'!A1002</f>
        <v>1000</v>
      </c>
      <c r="B1002">
        <f>'Solutions&amp;Grade'!B1002</f>
        <v>2.6667966972982939</v>
      </c>
    </row>
  </sheetData>
  <mergeCells count="2">
    <mergeCell ref="C1:E1"/>
    <mergeCell ref="G35:M37"/>
  </mergeCells>
  <pageMargins left="0.75" right="0.75" top="1" bottom="1"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1"/>
  <sheetViews>
    <sheetView topLeftCell="D1" zoomScaleNormal="100" workbookViewId="0">
      <selection activeCell="L2" sqref="L2"/>
    </sheetView>
  </sheetViews>
  <sheetFormatPr defaultRowHeight="12.75" x14ac:dyDescent="0.2"/>
  <cols>
    <col min="1" max="1" width="11.85546875" style="13"/>
    <col min="2" max="2" width="12.140625" style="13"/>
    <col min="3" max="9" width="11.5703125" style="13"/>
    <col min="10" max="10" width="5.42578125" style="13"/>
    <col min="11" max="11" width="24.28515625" style="13"/>
    <col min="12" max="18" width="11.5703125" style="13"/>
    <col min="19" max="1025" width="11.5703125"/>
  </cols>
  <sheetData>
    <row r="1" spans="1:16" ht="18" customHeight="1" x14ac:dyDescent="0.25">
      <c r="A1" s="14" t="s">
        <v>22</v>
      </c>
      <c r="B1" s="14" t="s">
        <v>23</v>
      </c>
      <c r="C1" s="15"/>
      <c r="D1" s="14"/>
      <c r="E1" s="14"/>
      <c r="F1" s="14"/>
      <c r="G1" s="14"/>
      <c r="H1" s="14"/>
      <c r="J1" s="4" t="s">
        <v>24</v>
      </c>
    </row>
    <row r="2" spans="1:16" ht="13.15" customHeight="1" x14ac:dyDescent="0.2">
      <c r="A2" s="13">
        <f>'Solutions&amp;Grade'!G3</f>
        <v>0.3</v>
      </c>
      <c r="B2" s="13">
        <f>'Solutions&amp;Grade'!H3</f>
        <v>7.9297262523897132</v>
      </c>
      <c r="C2"/>
      <c r="I2" s="16"/>
      <c r="J2" s="13" t="s">
        <v>3</v>
      </c>
      <c r="K2" s="13" t="s">
        <v>25</v>
      </c>
      <c r="L2" s="17"/>
      <c r="M2" t="s">
        <v>5</v>
      </c>
    </row>
    <row r="3" spans="1:16" ht="13.15" customHeight="1" x14ac:dyDescent="0.2">
      <c r="A3" s="13">
        <f>'Solutions&amp;Grade'!G4</f>
        <v>0.6</v>
      </c>
      <c r="B3" s="13">
        <f>'Solutions&amp;Grade'!H4</f>
        <v>23.651196313992145</v>
      </c>
      <c r="C3"/>
      <c r="K3" s="13" t="s">
        <v>26</v>
      </c>
      <c r="L3" s="17"/>
      <c r="M3"/>
    </row>
    <row r="4" spans="1:16" ht="13.15" customHeight="1" x14ac:dyDescent="0.2">
      <c r="A4" s="13">
        <f>'Solutions&amp;Grade'!G5</f>
        <v>0.9</v>
      </c>
      <c r="B4" s="13">
        <f>'Solutions&amp;Grade'!H5</f>
        <v>-2.5759958541572607</v>
      </c>
      <c r="C4"/>
      <c r="J4" s="13" t="s">
        <v>8</v>
      </c>
      <c r="K4" s="18" t="s">
        <v>27</v>
      </c>
      <c r="L4" s="19"/>
      <c r="M4"/>
    </row>
    <row r="5" spans="1:16" ht="13.15" customHeight="1" x14ac:dyDescent="0.2">
      <c r="A5" s="13">
        <f>'Solutions&amp;Grade'!G6</f>
        <v>1.2</v>
      </c>
      <c r="B5" s="13">
        <f>'Solutions&amp;Grade'!H6</f>
        <v>-9.523520522724187</v>
      </c>
      <c r="C5"/>
      <c r="K5" s="18" t="s">
        <v>7</v>
      </c>
      <c r="L5" s="20"/>
      <c r="M5"/>
    </row>
    <row r="6" spans="1:16" ht="13.15" customHeight="1" x14ac:dyDescent="0.2">
      <c r="A6" s="13">
        <f>'Solutions&amp;Grade'!G7</f>
        <v>1.5</v>
      </c>
      <c r="B6" s="13">
        <f>'Solutions&amp;Grade'!H7</f>
        <v>20.631971680541145</v>
      </c>
      <c r="C6"/>
      <c r="J6" s="13" t="s">
        <v>18</v>
      </c>
      <c r="K6" s="18" t="s">
        <v>28</v>
      </c>
      <c r="L6" s="21"/>
      <c r="M6" t="s">
        <v>11</v>
      </c>
    </row>
    <row r="7" spans="1:16" ht="13.15" customHeight="1" x14ac:dyDescent="0.2">
      <c r="A7" s="13">
        <f>'Solutions&amp;Grade'!G8</f>
        <v>1.8</v>
      </c>
      <c r="B7" s="13">
        <f>'Solutions&amp;Grade'!H8</f>
        <v>0.9318734669547194</v>
      </c>
      <c r="C7"/>
      <c r="K7" s="22" t="s">
        <v>29</v>
      </c>
      <c r="L7" s="23"/>
      <c r="M7" s="24"/>
      <c r="N7" s="25"/>
      <c r="O7" s="25"/>
      <c r="P7" s="25"/>
    </row>
    <row r="8" spans="1:16" ht="13.15" customHeight="1" x14ac:dyDescent="0.2">
      <c r="A8" s="13">
        <f>'Solutions&amp;Grade'!G9</f>
        <v>2.1</v>
      </c>
      <c r="B8" s="13">
        <f>'Solutions&amp;Grade'!H9</f>
        <v>1.4889215389299331</v>
      </c>
      <c r="C8"/>
      <c r="K8" s="22" t="s">
        <v>30</v>
      </c>
      <c r="L8" s="23"/>
      <c r="M8" s="26"/>
      <c r="N8" s="23"/>
      <c r="O8" s="23"/>
      <c r="P8" s="23"/>
    </row>
    <row r="9" spans="1:16" ht="13.15" customHeight="1" x14ac:dyDescent="0.2">
      <c r="A9" s="13">
        <f>'Solutions&amp;Grade'!G10</f>
        <v>2.4</v>
      </c>
      <c r="B9" s="13">
        <f>'Solutions&amp;Grade'!H10</f>
        <v>-7.9735705127858534</v>
      </c>
      <c r="C9"/>
      <c r="K9" s="22" t="s">
        <v>16</v>
      </c>
      <c r="L9" s="27"/>
      <c r="M9" s="28"/>
      <c r="N9" s="29"/>
      <c r="O9" s="29"/>
      <c r="P9" s="29"/>
    </row>
    <row r="10" spans="1:16" ht="13.15" customHeight="1" x14ac:dyDescent="0.2">
      <c r="A10" s="13">
        <f>'Solutions&amp;Grade'!G11</f>
        <v>2.7</v>
      </c>
      <c r="B10" s="13">
        <f>'Solutions&amp;Grade'!H11</f>
        <v>-8.5189765615632194</v>
      </c>
      <c r="C10"/>
      <c r="J10" s="13" t="s">
        <v>31</v>
      </c>
      <c r="K10" s="18" t="s">
        <v>32</v>
      </c>
      <c r="L10" s="30"/>
    </row>
    <row r="11" spans="1:16" ht="13.15" customHeight="1" x14ac:dyDescent="0.2">
      <c r="A11" s="13">
        <f>'Solutions&amp;Grade'!G12</f>
        <v>3</v>
      </c>
      <c r="B11" s="13">
        <f>'Solutions&amp;Grade'!H12</f>
        <v>-1.2326117057878365</v>
      </c>
      <c r="C11"/>
      <c r="K11" s="18" t="s">
        <v>33</v>
      </c>
      <c r="L11" s="30"/>
    </row>
    <row r="12" spans="1:16" ht="13.15" customHeight="1" x14ac:dyDescent="0.2">
      <c r="A12" s="13">
        <f>'Solutions&amp;Grade'!G13</f>
        <v>3.3</v>
      </c>
      <c r="B12" s="13">
        <f>'Solutions&amp;Grade'!H13</f>
        <v>-9.7797155334128529</v>
      </c>
      <c r="C12"/>
    </row>
    <row r="13" spans="1:16" ht="13.15" customHeight="1" x14ac:dyDescent="0.2">
      <c r="A13" s="13">
        <f>'Solutions&amp;Grade'!G14</f>
        <v>3.6</v>
      </c>
      <c r="B13" s="13">
        <f>'Solutions&amp;Grade'!H14</f>
        <v>-11.484590618023219</v>
      </c>
      <c r="C13"/>
    </row>
    <row r="14" spans="1:16" ht="13.15" customHeight="1" x14ac:dyDescent="0.2">
      <c r="A14" s="13">
        <f>'Solutions&amp;Grade'!G15</f>
        <v>3.9</v>
      </c>
      <c r="B14" s="13">
        <f>'Solutions&amp;Grade'!H15</f>
        <v>5.1334867174714001</v>
      </c>
      <c r="C14"/>
    </row>
    <row r="15" spans="1:16" ht="13.15" customHeight="1" x14ac:dyDescent="0.2">
      <c r="A15" s="13">
        <f>'Solutions&amp;Grade'!G16</f>
        <v>4.2</v>
      </c>
      <c r="B15" s="13">
        <f>'Solutions&amp;Grade'!H16</f>
        <v>18.050495173058547</v>
      </c>
      <c r="C15"/>
    </row>
    <row r="16" spans="1:16" ht="13.15" customHeight="1" x14ac:dyDescent="0.2">
      <c r="A16" s="13">
        <f>'Solutions&amp;Grade'!G17</f>
        <v>4.5</v>
      </c>
      <c r="B16" s="13">
        <f>'Solutions&amp;Grade'!H17</f>
        <v>1.3836915378322803</v>
      </c>
      <c r="C16"/>
    </row>
    <row r="17" spans="1:16" ht="13.15" customHeight="1" x14ac:dyDescent="0.2">
      <c r="A17" s="13">
        <f>'Solutions&amp;Grade'!G18</f>
        <v>4.8</v>
      </c>
      <c r="B17" s="13">
        <f>'Solutions&amp;Grade'!H18</f>
        <v>14.380877149198156</v>
      </c>
      <c r="C17"/>
    </row>
    <row r="18" spans="1:16" ht="13.15" customHeight="1" x14ac:dyDescent="0.2">
      <c r="A18" s="13">
        <f>'Solutions&amp;Grade'!G19</f>
        <v>5.0999999999999996</v>
      </c>
      <c r="B18" s="13">
        <f>'Solutions&amp;Grade'!H19</f>
        <v>17.726699368675146</v>
      </c>
      <c r="C18"/>
    </row>
    <row r="19" spans="1:16" ht="13.15" customHeight="1" x14ac:dyDescent="0.2">
      <c r="A19" s="13">
        <f>'Solutions&amp;Grade'!G20</f>
        <v>5.4</v>
      </c>
      <c r="B19" s="13">
        <f>'Solutions&amp;Grade'!H20</f>
        <v>-13.712922777655319</v>
      </c>
      <c r="C19"/>
    </row>
    <row r="20" spans="1:16" ht="13.15" customHeight="1" x14ac:dyDescent="0.2">
      <c r="A20" s="13">
        <f>'Solutions&amp;Grade'!G21</f>
        <v>5.7</v>
      </c>
      <c r="B20" s="13">
        <f>'Solutions&amp;Grade'!H21</f>
        <v>15.205378551742815</v>
      </c>
      <c r="C20"/>
    </row>
    <row r="21" spans="1:16" ht="13.15" customHeight="1" x14ac:dyDescent="0.2">
      <c r="A21" s="13">
        <f>'Solutions&amp;Grade'!G22</f>
        <v>6</v>
      </c>
      <c r="B21" s="13">
        <f>'Solutions&amp;Grade'!H22</f>
        <v>23.644225878403351</v>
      </c>
      <c r="C21"/>
    </row>
    <row r="22" spans="1:16" ht="13.15" customHeight="1" x14ac:dyDescent="0.2">
      <c r="A22" s="13">
        <f>'Solutions&amp;Grade'!G23</f>
        <v>6.3</v>
      </c>
      <c r="B22" s="13">
        <f>'Solutions&amp;Grade'!H23</f>
        <v>12.897101910386191</v>
      </c>
      <c r="C22"/>
    </row>
    <row r="23" spans="1:16" ht="13.15" customHeight="1" x14ac:dyDescent="0.2">
      <c r="A23" s="13">
        <f>'Solutions&amp;Grade'!G24</f>
        <v>6.6</v>
      </c>
      <c r="B23" s="13">
        <f>'Solutions&amp;Grade'!H24</f>
        <v>-7.1271432453510855</v>
      </c>
      <c r="C23"/>
    </row>
    <row r="24" spans="1:16" ht="13.15" customHeight="1" x14ac:dyDescent="0.2">
      <c r="A24" s="13">
        <f>'Solutions&amp;Grade'!G25</f>
        <v>6.9</v>
      </c>
      <c r="B24" s="13">
        <f>'Solutions&amp;Grade'!H25</f>
        <v>11.916373157911277</v>
      </c>
      <c r="C24"/>
    </row>
    <row r="25" spans="1:16" ht="13.15" customHeight="1" x14ac:dyDescent="0.2">
      <c r="A25" s="13">
        <f>'Solutions&amp;Grade'!G26</f>
        <v>7.2</v>
      </c>
      <c r="B25" s="13">
        <f>'Solutions&amp;Grade'!H26</f>
        <v>24.464103796894982</v>
      </c>
      <c r="C25"/>
    </row>
    <row r="26" spans="1:16" ht="13.15" customHeight="1" x14ac:dyDescent="0.2">
      <c r="A26" s="13">
        <f>'Solutions&amp;Grade'!G27</f>
        <v>7.5</v>
      </c>
      <c r="B26" s="13">
        <f>'Solutions&amp;Grade'!H27</f>
        <v>5.0902845448855611</v>
      </c>
      <c r="C26"/>
    </row>
    <row r="27" spans="1:16" ht="13.15" customHeight="1" x14ac:dyDescent="0.2">
      <c r="A27" s="13">
        <f>'Solutions&amp;Grade'!G28</f>
        <v>7.8</v>
      </c>
      <c r="B27" s="13">
        <f>'Solutions&amp;Grade'!H28</f>
        <v>18.238431127920951</v>
      </c>
      <c r="C27"/>
    </row>
    <row r="28" spans="1:16" ht="13.15" customHeight="1" x14ac:dyDescent="0.2">
      <c r="A28" s="13">
        <f>'Solutions&amp;Grade'!G29</f>
        <v>8.1</v>
      </c>
      <c r="B28" s="13">
        <f>'Solutions&amp;Grade'!H29</f>
        <v>33.762291138448184</v>
      </c>
      <c r="C28"/>
    </row>
    <row r="29" spans="1:16" ht="13.15" customHeight="1" x14ac:dyDescent="0.2">
      <c r="A29" s="13">
        <f>'Solutions&amp;Grade'!G30</f>
        <v>8.4</v>
      </c>
      <c r="B29" s="13">
        <f>'Solutions&amp;Grade'!H30</f>
        <v>7.3880528251650048</v>
      </c>
      <c r="C29"/>
    </row>
    <row r="30" spans="1:16" ht="13.15" customHeight="1" x14ac:dyDescent="0.2">
      <c r="A30" s="13">
        <f>'Solutions&amp;Grade'!G31</f>
        <v>8.6999999999999993</v>
      </c>
      <c r="B30" s="13">
        <f>'Solutions&amp;Grade'!H31</f>
        <v>8.2621962655446382</v>
      </c>
      <c r="C30"/>
    </row>
    <row r="31" spans="1:16" ht="13.15" customHeight="1" x14ac:dyDescent="0.2">
      <c r="A31" s="13">
        <f>'Solutions&amp;Grade'!G32</f>
        <v>9</v>
      </c>
      <c r="B31" s="13">
        <f>'Solutions&amp;Grade'!H32</f>
        <v>9.1577554726636716</v>
      </c>
      <c r="C31"/>
    </row>
    <row r="32" spans="1:16" ht="13.15" customHeight="1" x14ac:dyDescent="0.2">
      <c r="A32" s="13">
        <f>'Solutions&amp;Grade'!G33</f>
        <v>9.3000000000000007</v>
      </c>
      <c r="B32" s="13">
        <f>'Solutions&amp;Grade'!H33</f>
        <v>7.3918553012058954</v>
      </c>
      <c r="C32"/>
      <c r="J32" s="1" t="s">
        <v>21</v>
      </c>
      <c r="K32" s="1"/>
      <c r="L32" s="1"/>
      <c r="M32" s="1"/>
      <c r="N32" s="1"/>
      <c r="O32" s="1"/>
      <c r="P32" s="1"/>
    </row>
    <row r="33" spans="1:16" ht="13.15" customHeight="1" x14ac:dyDescent="0.2">
      <c r="A33" s="13">
        <f>'Solutions&amp;Grade'!G34</f>
        <v>9.6</v>
      </c>
      <c r="B33" s="13">
        <f>'Solutions&amp;Grade'!H34</f>
        <v>13.853145461030609</v>
      </c>
      <c r="C33"/>
      <c r="J33" s="1"/>
      <c r="K33" s="1"/>
      <c r="L33" s="1"/>
      <c r="M33" s="1"/>
      <c r="N33" s="1"/>
      <c r="O33" s="1"/>
      <c r="P33" s="1"/>
    </row>
    <row r="34" spans="1:16" ht="13.15" customHeight="1" x14ac:dyDescent="0.2">
      <c r="A34" s="13">
        <f>'Solutions&amp;Grade'!G35</f>
        <v>9.9</v>
      </c>
      <c r="B34" s="13">
        <f>'Solutions&amp;Grade'!H35</f>
        <v>-9.3520694463581169</v>
      </c>
      <c r="C34"/>
      <c r="J34" s="1"/>
      <c r="K34" s="1"/>
      <c r="L34" s="1"/>
      <c r="M34" s="1"/>
      <c r="N34" s="1"/>
      <c r="O34" s="1"/>
      <c r="P34" s="1"/>
    </row>
    <row r="35" spans="1:16" ht="13.15" customHeight="1" x14ac:dyDescent="0.2">
      <c r="A35" s="13">
        <f>'Solutions&amp;Grade'!G36</f>
        <v>10.199999999999999</v>
      </c>
      <c r="B35" s="13">
        <f>'Solutions&amp;Grade'!H36</f>
        <v>7.7574709031994047</v>
      </c>
      <c r="C35"/>
    </row>
    <row r="36" spans="1:16" ht="13.15" customHeight="1" x14ac:dyDescent="0.2">
      <c r="A36" s="13">
        <f>'Solutions&amp;Grade'!G37</f>
        <v>10.5</v>
      </c>
      <c r="B36" s="13">
        <f>'Solutions&amp;Grade'!H37</f>
        <v>-7.3024548748811036E-2</v>
      </c>
      <c r="C36"/>
    </row>
    <row r="37" spans="1:16" ht="13.15" customHeight="1" x14ac:dyDescent="0.2">
      <c r="A37" s="13">
        <f>'Solutions&amp;Grade'!G38</f>
        <v>10.8</v>
      </c>
      <c r="B37" s="13">
        <f>'Solutions&amp;Grade'!H38</f>
        <v>13.987746952688722</v>
      </c>
      <c r="C37"/>
    </row>
    <row r="38" spans="1:16" ht="13.15" customHeight="1" x14ac:dyDescent="0.2">
      <c r="A38" s="13">
        <f>'Solutions&amp;Grade'!G39</f>
        <v>11.1</v>
      </c>
      <c r="B38" s="13">
        <f>'Solutions&amp;Grade'!H39</f>
        <v>1.4220206713770551</v>
      </c>
      <c r="C38"/>
    </row>
    <row r="39" spans="1:16" ht="13.15" customHeight="1" x14ac:dyDescent="0.2">
      <c r="A39" s="13">
        <f>'Solutions&amp;Grade'!G40</f>
        <v>11.4</v>
      </c>
      <c r="B39" s="13">
        <f>'Solutions&amp;Grade'!H40</f>
        <v>6.8808333149985508</v>
      </c>
      <c r="C39"/>
    </row>
    <row r="40" spans="1:16" ht="13.15" customHeight="1" x14ac:dyDescent="0.2">
      <c r="A40" s="13">
        <f>'Solutions&amp;Grade'!G41</f>
        <v>11.7</v>
      </c>
      <c r="B40" s="13">
        <f>'Solutions&amp;Grade'!H41</f>
        <v>-2.2926882026392268</v>
      </c>
      <c r="C40"/>
    </row>
    <row r="41" spans="1:16" ht="13.15" customHeight="1" x14ac:dyDescent="0.2">
      <c r="A41" s="13">
        <f>'Solutions&amp;Grade'!G42</f>
        <v>12</v>
      </c>
      <c r="B41" s="13">
        <f>'Solutions&amp;Grade'!H42</f>
        <v>16.111117716739997</v>
      </c>
      <c r="C41"/>
    </row>
    <row r="42" spans="1:16" ht="13.15" customHeight="1" x14ac:dyDescent="0.2">
      <c r="A42" s="13">
        <f>'Solutions&amp;Grade'!G43</f>
        <v>12.3</v>
      </c>
      <c r="B42" s="13">
        <f>'Solutions&amp;Grade'!H43</f>
        <v>24.74679981497955</v>
      </c>
      <c r="C42"/>
    </row>
    <row r="43" spans="1:16" ht="13.15" customHeight="1" x14ac:dyDescent="0.2">
      <c r="A43" s="13">
        <f>'Solutions&amp;Grade'!G44</f>
        <v>12.6</v>
      </c>
      <c r="B43" s="13">
        <f>'Solutions&amp;Grade'!H44</f>
        <v>7.3493408364089658</v>
      </c>
      <c r="C43"/>
    </row>
    <row r="44" spans="1:16" ht="13.15" customHeight="1" x14ac:dyDescent="0.2">
      <c r="A44" s="13">
        <f>'Solutions&amp;Grade'!G45</f>
        <v>12.9</v>
      </c>
      <c r="B44" s="13">
        <f>'Solutions&amp;Grade'!H45</f>
        <v>-30.821790912390085</v>
      </c>
      <c r="C44"/>
    </row>
    <row r="45" spans="1:16" ht="13.15" customHeight="1" x14ac:dyDescent="0.2">
      <c r="A45" s="13">
        <f>'Solutions&amp;Grade'!G46</f>
        <v>13.2</v>
      </c>
      <c r="B45" s="13">
        <f>'Solutions&amp;Grade'!H46</f>
        <v>-1.2370672552394497</v>
      </c>
      <c r="C45"/>
    </row>
    <row r="46" spans="1:16" ht="13.15" customHeight="1" x14ac:dyDescent="0.2">
      <c r="A46" s="13">
        <f>'Solutions&amp;Grade'!G47</f>
        <v>13.5</v>
      </c>
      <c r="B46" s="13">
        <f>'Solutions&amp;Grade'!H47</f>
        <v>9.1855841867151629</v>
      </c>
      <c r="C46"/>
    </row>
    <row r="47" spans="1:16" ht="13.15" customHeight="1" x14ac:dyDescent="0.2">
      <c r="A47" s="13">
        <f>'Solutions&amp;Grade'!G48</f>
        <v>13.8</v>
      </c>
      <c r="B47" s="13">
        <f>'Solutions&amp;Grade'!H48</f>
        <v>16.471533202158536</v>
      </c>
      <c r="C47"/>
    </row>
    <row r="48" spans="1:16" ht="13.15" customHeight="1" x14ac:dyDescent="0.2">
      <c r="A48" s="13">
        <f>'Solutions&amp;Grade'!G49</f>
        <v>14.1</v>
      </c>
      <c r="B48" s="13">
        <f>'Solutions&amp;Grade'!H49</f>
        <v>24.68570007723465</v>
      </c>
      <c r="C48"/>
    </row>
    <row r="49" spans="1:3" ht="13.15" customHeight="1" x14ac:dyDescent="0.2">
      <c r="A49" s="13">
        <f>'Solutions&amp;Grade'!G50</f>
        <v>14.4</v>
      </c>
      <c r="B49" s="13">
        <f>'Solutions&amp;Grade'!H50</f>
        <v>9.9608427718199444</v>
      </c>
      <c r="C49"/>
    </row>
    <row r="50" spans="1:3" ht="13.15" customHeight="1" x14ac:dyDescent="0.2">
      <c r="A50" s="13">
        <f>'Solutions&amp;Grade'!G51</f>
        <v>14.7</v>
      </c>
      <c r="B50" s="13">
        <f>'Solutions&amp;Grade'!H51</f>
        <v>6.4969807128167174</v>
      </c>
      <c r="C50"/>
    </row>
    <row r="51" spans="1:3" ht="13.15" customHeight="1" x14ac:dyDescent="0.2">
      <c r="A51" s="13">
        <f>'Solutions&amp;Grade'!G52</f>
        <v>15</v>
      </c>
      <c r="B51" s="13">
        <f>'Solutions&amp;Grade'!H52</f>
        <v>-4.1467806836079504</v>
      </c>
      <c r="C51"/>
    </row>
    <row r="52" spans="1:3" ht="13.15" customHeight="1" x14ac:dyDescent="0.2">
      <c r="A52" s="13">
        <f>'Solutions&amp;Grade'!G53</f>
        <v>15.3</v>
      </c>
      <c r="B52" s="13">
        <f>'Solutions&amp;Grade'!H53</f>
        <v>-10.959086667105016</v>
      </c>
      <c r="C52"/>
    </row>
    <row r="53" spans="1:3" ht="13.15" customHeight="1" x14ac:dyDescent="0.2">
      <c r="A53" s="13">
        <f>'Solutions&amp;Grade'!G54</f>
        <v>15.6</v>
      </c>
      <c r="B53" s="13">
        <f>'Solutions&amp;Grade'!H54</f>
        <v>3.5828247479330466</v>
      </c>
      <c r="C53"/>
    </row>
    <row r="54" spans="1:3" ht="13.15" customHeight="1" x14ac:dyDescent="0.2">
      <c r="A54" s="13">
        <f>'Solutions&amp;Grade'!G55</f>
        <v>15.9</v>
      </c>
      <c r="B54" s="13">
        <f>'Solutions&amp;Grade'!H55</f>
        <v>-9.305317948951549</v>
      </c>
      <c r="C54"/>
    </row>
    <row r="55" spans="1:3" ht="13.15" customHeight="1" x14ac:dyDescent="0.2">
      <c r="A55" s="13">
        <f>'Solutions&amp;Grade'!G56</f>
        <v>16.2</v>
      </c>
      <c r="B55" s="13">
        <f>'Solutions&amp;Grade'!H56</f>
        <v>11.679748801488653</v>
      </c>
      <c r="C55"/>
    </row>
    <row r="56" spans="1:3" ht="13.15" customHeight="1" x14ac:dyDescent="0.2">
      <c r="A56" s="13">
        <f>'Solutions&amp;Grade'!G57</f>
        <v>16.5</v>
      </c>
      <c r="B56" s="13">
        <f>'Solutions&amp;Grade'!H57</f>
        <v>2.408635303485287</v>
      </c>
      <c r="C56"/>
    </row>
    <row r="57" spans="1:3" ht="13.15" customHeight="1" x14ac:dyDescent="0.2">
      <c r="A57" s="13">
        <f>'Solutions&amp;Grade'!G58</f>
        <v>16.8</v>
      </c>
      <c r="B57" s="13">
        <f>'Solutions&amp;Grade'!H58</f>
        <v>12.73806935720709</v>
      </c>
      <c r="C57"/>
    </row>
    <row r="58" spans="1:3" ht="13.15" customHeight="1" x14ac:dyDescent="0.2">
      <c r="A58" s="13">
        <f>'Solutions&amp;Grade'!G59</f>
        <v>17.100000000000001</v>
      </c>
      <c r="B58" s="13">
        <f>'Solutions&amp;Grade'!H59</f>
        <v>19.194945451019784</v>
      </c>
      <c r="C58"/>
    </row>
    <row r="59" spans="1:3" ht="13.15" customHeight="1" x14ac:dyDescent="0.2">
      <c r="A59" s="13">
        <f>'Solutions&amp;Grade'!G60</f>
        <v>17.399999999999999</v>
      </c>
      <c r="B59" s="13">
        <f>'Solutions&amp;Grade'!H60</f>
        <v>29.572618870611116</v>
      </c>
      <c r="C59"/>
    </row>
    <row r="60" spans="1:3" ht="13.15" customHeight="1" x14ac:dyDescent="0.2">
      <c r="A60" s="13">
        <f>'Solutions&amp;Grade'!G61</f>
        <v>17.7</v>
      </c>
      <c r="B60" s="13">
        <f>'Solutions&amp;Grade'!H61</f>
        <v>12.753319721196711</v>
      </c>
      <c r="C60"/>
    </row>
    <row r="61" spans="1:3" ht="13.15" customHeight="1" x14ac:dyDescent="0.2">
      <c r="A61" s="13">
        <f>'Solutions&amp;Grade'!G62</f>
        <v>18</v>
      </c>
      <c r="B61" s="13">
        <f>'Solutions&amp;Grade'!H62</f>
        <v>10.684895686463914</v>
      </c>
      <c r="C61"/>
    </row>
    <row r="62" spans="1:3" ht="13.15" customHeight="1" x14ac:dyDescent="0.2">
      <c r="A62" s="13">
        <f>'Solutions&amp;Grade'!G63</f>
        <v>18.3</v>
      </c>
      <c r="B62" s="13">
        <f>'Solutions&amp;Grade'!H63</f>
        <v>13.253034919736338</v>
      </c>
      <c r="C62"/>
    </row>
    <row r="63" spans="1:3" ht="13.15" customHeight="1" x14ac:dyDescent="0.2">
      <c r="A63" s="13">
        <f>'Solutions&amp;Grade'!G64</f>
        <v>18.600000000000001</v>
      </c>
      <c r="B63" s="13">
        <f>'Solutions&amp;Grade'!H64</f>
        <v>10.98841688131208</v>
      </c>
      <c r="C63"/>
    </row>
    <row r="64" spans="1:3" ht="13.15" customHeight="1" x14ac:dyDescent="0.2">
      <c r="A64" s="13">
        <f>'Solutions&amp;Grade'!G65</f>
        <v>18.899999999999999</v>
      </c>
      <c r="B64" s="13">
        <f>'Solutions&amp;Grade'!H65</f>
        <v>-14.491995452313017</v>
      </c>
      <c r="C64"/>
    </row>
    <row r="65" spans="1:3" ht="13.15" customHeight="1" x14ac:dyDescent="0.2">
      <c r="A65" s="13">
        <f>'Solutions&amp;Grade'!G66</f>
        <v>19.2</v>
      </c>
      <c r="B65" s="13">
        <f>'Solutions&amp;Grade'!H66</f>
        <v>24.862509618048819</v>
      </c>
      <c r="C65"/>
    </row>
    <row r="66" spans="1:3" ht="13.15" customHeight="1" x14ac:dyDescent="0.2">
      <c r="A66" s="13">
        <f>'Solutions&amp;Grade'!G67</f>
        <v>19.5</v>
      </c>
      <c r="B66" s="13">
        <f>'Solutions&amp;Grade'!H67</f>
        <v>-23.885889158081646</v>
      </c>
      <c r="C66"/>
    </row>
    <row r="67" spans="1:3" ht="13.15" customHeight="1" x14ac:dyDescent="0.2">
      <c r="A67" s="13">
        <f>'Solutions&amp;Grade'!G68</f>
        <v>19.8</v>
      </c>
      <c r="B67" s="13">
        <f>'Solutions&amp;Grade'!H68</f>
        <v>-8.9992378893758129</v>
      </c>
      <c r="C67"/>
    </row>
    <row r="68" spans="1:3" ht="13.15" customHeight="1" x14ac:dyDescent="0.2">
      <c r="A68" s="13">
        <f>'Solutions&amp;Grade'!G69</f>
        <v>20.100000000000001</v>
      </c>
      <c r="B68" s="13">
        <f>'Solutions&amp;Grade'!H69</f>
        <v>8.1545331963110055</v>
      </c>
      <c r="C68"/>
    </row>
    <row r="69" spans="1:3" ht="13.15" customHeight="1" x14ac:dyDescent="0.2">
      <c r="A69" s="13">
        <f>'Solutions&amp;Grade'!G70</f>
        <v>20.399999999999999</v>
      </c>
      <c r="B69" s="13">
        <f>'Solutions&amp;Grade'!H70</f>
        <v>9.4130955927871618</v>
      </c>
      <c r="C69"/>
    </row>
    <row r="70" spans="1:3" ht="13.15" customHeight="1" x14ac:dyDescent="0.2">
      <c r="A70" s="13">
        <f>'Solutions&amp;Grade'!G71</f>
        <v>20.7</v>
      </c>
      <c r="B70" s="13">
        <f>'Solutions&amp;Grade'!H71</f>
        <v>21.198073486069582</v>
      </c>
      <c r="C70"/>
    </row>
    <row r="71" spans="1:3" ht="13.15" customHeight="1" x14ac:dyDescent="0.2">
      <c r="A71" s="13">
        <f>'Solutions&amp;Grade'!G72</f>
        <v>21</v>
      </c>
      <c r="B71" s="13">
        <f>'Solutions&amp;Grade'!H72</f>
        <v>-6.3861521976359823</v>
      </c>
      <c r="C71"/>
    </row>
    <row r="72" spans="1:3" ht="13.15" customHeight="1" x14ac:dyDescent="0.2">
      <c r="A72" s="13">
        <f>'Solutions&amp;Grade'!G73</f>
        <v>21.3</v>
      </c>
      <c r="B72" s="13">
        <f>'Solutions&amp;Grade'!H73</f>
        <v>8.2228677316351959</v>
      </c>
      <c r="C72"/>
    </row>
    <row r="73" spans="1:3" ht="13.15" customHeight="1" x14ac:dyDescent="0.2">
      <c r="A73" s="13">
        <f>'Solutions&amp;Grade'!G74</f>
        <v>21.6</v>
      </c>
      <c r="B73" s="13">
        <f>'Solutions&amp;Grade'!H74</f>
        <v>5.1055490369170657</v>
      </c>
      <c r="C73"/>
    </row>
    <row r="74" spans="1:3" ht="13.15" customHeight="1" x14ac:dyDescent="0.2">
      <c r="A74" s="13">
        <f>'Solutions&amp;Grade'!G75</f>
        <v>21.9</v>
      </c>
      <c r="B74" s="13">
        <f>'Solutions&amp;Grade'!H75</f>
        <v>8.0739512358582353</v>
      </c>
      <c r="C74"/>
    </row>
    <row r="75" spans="1:3" ht="13.15" customHeight="1" x14ac:dyDescent="0.2">
      <c r="A75" s="13">
        <f>'Solutions&amp;Grade'!G76</f>
        <v>22.2</v>
      </c>
      <c r="B75" s="13">
        <f>'Solutions&amp;Grade'!H76</f>
        <v>29.106578886303254</v>
      </c>
      <c r="C75"/>
    </row>
    <row r="76" spans="1:3" ht="13.15" customHeight="1" x14ac:dyDescent="0.2">
      <c r="A76" s="13">
        <f>'Solutions&amp;Grade'!G77</f>
        <v>22.5</v>
      </c>
      <c r="B76" s="13">
        <f>'Solutions&amp;Grade'!H77</f>
        <v>8.6663603663014808</v>
      </c>
      <c r="C76"/>
    </row>
    <row r="77" spans="1:3" ht="13.15" customHeight="1" x14ac:dyDescent="0.2">
      <c r="A77" s="13">
        <f>'Solutions&amp;Grade'!G78</f>
        <v>22.8</v>
      </c>
      <c r="B77" s="13">
        <f>'Solutions&amp;Grade'!H78</f>
        <v>10.6779247428411</v>
      </c>
      <c r="C77"/>
    </row>
    <row r="78" spans="1:3" ht="13.15" customHeight="1" x14ac:dyDescent="0.2">
      <c r="A78" s="13">
        <f>'Solutions&amp;Grade'!G79</f>
        <v>23.1</v>
      </c>
      <c r="B78" s="13">
        <f>'Solutions&amp;Grade'!H79</f>
        <v>8.4284461277165086</v>
      </c>
      <c r="C78"/>
    </row>
    <row r="79" spans="1:3" ht="13.15" customHeight="1" x14ac:dyDescent="0.2">
      <c r="A79" s="13">
        <f>'Solutions&amp;Grade'!G80</f>
        <v>23.4</v>
      </c>
      <c r="B79" s="13">
        <f>'Solutions&amp;Grade'!H80</f>
        <v>14.970372650714285</v>
      </c>
      <c r="C79"/>
    </row>
    <row r="80" spans="1:3" ht="13.15" customHeight="1" x14ac:dyDescent="0.2">
      <c r="A80" s="13">
        <f>'Solutions&amp;Grade'!G81</f>
        <v>23.7</v>
      </c>
      <c r="B80" s="13">
        <f>'Solutions&amp;Grade'!H81</f>
        <v>10.573185647514439</v>
      </c>
      <c r="C80"/>
    </row>
    <row r="81" spans="1:3" ht="13.15" customHeight="1" x14ac:dyDescent="0.2">
      <c r="A81" s="13">
        <f>'Solutions&amp;Grade'!G82</f>
        <v>24</v>
      </c>
      <c r="B81" s="13">
        <f>'Solutions&amp;Grade'!H82</f>
        <v>22.430420845201052</v>
      </c>
      <c r="C81"/>
    </row>
    <row r="82" spans="1:3" ht="13.15" customHeight="1" x14ac:dyDescent="0.2">
      <c r="A82" s="13">
        <f>'Solutions&amp;Grade'!G83</f>
        <v>24.3</v>
      </c>
      <c r="B82" s="13">
        <f>'Solutions&amp;Grade'!H83</f>
        <v>18.866159165243218</v>
      </c>
      <c r="C82"/>
    </row>
    <row r="83" spans="1:3" ht="13.15" customHeight="1" x14ac:dyDescent="0.2">
      <c r="A83" s="13">
        <f>'Solutions&amp;Grade'!G84</f>
        <v>24.6</v>
      </c>
      <c r="B83" s="13">
        <f>'Solutions&amp;Grade'!H84</f>
        <v>-1.1218296030994805</v>
      </c>
      <c r="C83"/>
    </row>
    <row r="84" spans="1:3" ht="13.15" customHeight="1" x14ac:dyDescent="0.2">
      <c r="A84" s="13">
        <f>'Solutions&amp;Grade'!G85</f>
        <v>24.9</v>
      </c>
      <c r="B84" s="13">
        <f>'Solutions&amp;Grade'!H85</f>
        <v>2.0612708273349427</v>
      </c>
      <c r="C84"/>
    </row>
    <row r="85" spans="1:3" ht="13.15" customHeight="1" x14ac:dyDescent="0.2">
      <c r="A85" s="13">
        <f>'Solutions&amp;Grade'!G86</f>
        <v>25.2</v>
      </c>
      <c r="B85" s="13">
        <f>'Solutions&amp;Grade'!H86</f>
        <v>-5.3468150928907132</v>
      </c>
      <c r="C85"/>
    </row>
    <row r="86" spans="1:3" ht="13.15" customHeight="1" x14ac:dyDescent="0.2">
      <c r="A86" s="13">
        <f>'Solutions&amp;Grade'!G87</f>
        <v>25.5</v>
      </c>
      <c r="B86" s="13">
        <f>'Solutions&amp;Grade'!H87</f>
        <v>12.814172234482619</v>
      </c>
      <c r="C86"/>
    </row>
    <row r="87" spans="1:3" ht="13.15" customHeight="1" x14ac:dyDescent="0.2">
      <c r="A87" s="13">
        <f>'Solutions&amp;Grade'!G88</f>
        <v>25.8</v>
      </c>
      <c r="B87" s="13">
        <f>'Solutions&amp;Grade'!H88</f>
        <v>13.299914936478194</v>
      </c>
      <c r="C87"/>
    </row>
    <row r="88" spans="1:3" ht="13.15" customHeight="1" x14ac:dyDescent="0.2">
      <c r="A88" s="13">
        <f>'Solutions&amp;Grade'!G89</f>
        <v>26.1</v>
      </c>
      <c r="B88" s="13">
        <f>'Solutions&amp;Grade'!H89</f>
        <v>7.7331772738568283E-2</v>
      </c>
      <c r="C88"/>
    </row>
    <row r="89" spans="1:3" ht="13.15" customHeight="1" x14ac:dyDescent="0.2">
      <c r="A89" s="13">
        <f>'Solutions&amp;Grade'!G90</f>
        <v>26.4</v>
      </c>
      <c r="B89" s="13">
        <f>'Solutions&amp;Grade'!H90</f>
        <v>19.928236641481821</v>
      </c>
      <c r="C89"/>
    </row>
    <row r="90" spans="1:3" ht="13.15" customHeight="1" x14ac:dyDescent="0.2">
      <c r="A90" s="13">
        <f>'Solutions&amp;Grade'!G91</f>
        <v>26.7</v>
      </c>
      <c r="B90" s="13">
        <f>'Solutions&amp;Grade'!H91</f>
        <v>14.861918724375343</v>
      </c>
      <c r="C90"/>
    </row>
    <row r="91" spans="1:3" ht="13.15" customHeight="1" x14ac:dyDescent="0.2">
      <c r="A91" s="13">
        <f>'Solutions&amp;Grade'!G92</f>
        <v>27</v>
      </c>
      <c r="B91" s="13">
        <f>'Solutions&amp;Grade'!H92</f>
        <v>-5.344592933362712</v>
      </c>
      <c r="C91"/>
    </row>
    <row r="92" spans="1:3" ht="13.15" customHeight="1" x14ac:dyDescent="0.2">
      <c r="A92" s="13">
        <f>'Solutions&amp;Grade'!G93</f>
        <v>27.3</v>
      </c>
      <c r="B92" s="13">
        <f>'Solutions&amp;Grade'!H93</f>
        <v>22.92879843679372</v>
      </c>
      <c r="C92"/>
    </row>
    <row r="93" spans="1:3" ht="13.15" customHeight="1" x14ac:dyDescent="0.2">
      <c r="A93" s="13">
        <f>'Solutions&amp;Grade'!G94</f>
        <v>27.6</v>
      </c>
      <c r="B93" s="13">
        <f>'Solutions&amp;Grade'!H94</f>
        <v>25.031769886774853</v>
      </c>
      <c r="C93"/>
    </row>
    <row r="94" spans="1:3" ht="13.15" customHeight="1" x14ac:dyDescent="0.2">
      <c r="A94" s="13">
        <f>'Solutions&amp;Grade'!G95</f>
        <v>27.9</v>
      </c>
      <c r="B94" s="13">
        <f>'Solutions&amp;Grade'!H95</f>
        <v>17.295326670135328</v>
      </c>
      <c r="C94"/>
    </row>
    <row r="95" spans="1:3" ht="13.15" customHeight="1" x14ac:dyDescent="0.2">
      <c r="A95" s="13">
        <f>'Solutions&amp;Grade'!G96</f>
        <v>28.2</v>
      </c>
      <c r="B95" s="13">
        <f>'Solutions&amp;Grade'!H96</f>
        <v>-8.2152435102691772</v>
      </c>
      <c r="C95"/>
    </row>
    <row r="96" spans="1:3" ht="13.15" customHeight="1" x14ac:dyDescent="0.2">
      <c r="A96" s="13">
        <f>'Solutions&amp;Grade'!G97</f>
        <v>28.5</v>
      </c>
      <c r="B96" s="13">
        <f>'Solutions&amp;Grade'!H97</f>
        <v>22.362933502328254</v>
      </c>
      <c r="C96"/>
    </row>
    <row r="97" spans="1:3" ht="13.15" customHeight="1" x14ac:dyDescent="0.2">
      <c r="A97" s="13">
        <f>'Solutions&amp;Grade'!G98</f>
        <v>28.8</v>
      </c>
      <c r="B97" s="13">
        <f>'Solutions&amp;Grade'!H98</f>
        <v>-666.32107080105493</v>
      </c>
      <c r="C97"/>
    </row>
    <row r="98" spans="1:3" ht="13.15" customHeight="1" x14ac:dyDescent="0.2">
      <c r="A98" s="13">
        <f>'Solutions&amp;Grade'!G99</f>
        <v>29.1</v>
      </c>
      <c r="B98" s="13">
        <f>'Solutions&amp;Grade'!H99</f>
        <v>3.2306852614933308</v>
      </c>
      <c r="C98"/>
    </row>
    <row r="99" spans="1:3" ht="13.15" customHeight="1" x14ac:dyDescent="0.2">
      <c r="A99" s="13">
        <f>'Solutions&amp;Grade'!G100</f>
        <v>29.4</v>
      </c>
      <c r="B99" s="13">
        <f>'Solutions&amp;Grade'!H100</f>
        <v>-3.5241643319787466</v>
      </c>
      <c r="C99"/>
    </row>
    <row r="100" spans="1:3" ht="13.15" customHeight="1" x14ac:dyDescent="0.2">
      <c r="A100" s="13">
        <f>'Solutions&amp;Grade'!G101</f>
        <v>29.7</v>
      </c>
      <c r="B100" s="13">
        <f>'Solutions&amp;Grade'!H101</f>
        <v>12.895367585787088</v>
      </c>
      <c r="C100"/>
    </row>
    <row r="101" spans="1:3" ht="13.15" customHeight="1" x14ac:dyDescent="0.2">
      <c r="A101" s="13">
        <f>'Solutions&amp;Grade'!G102</f>
        <v>30</v>
      </c>
      <c r="B101" s="13">
        <f>'Solutions&amp;Grade'!H102</f>
        <v>9.8879627246023762</v>
      </c>
      <c r="C101"/>
    </row>
    <row r="102" spans="1:3" ht="13.15" customHeight="1" x14ac:dyDescent="0.2">
      <c r="A102" s="13">
        <f>'Solutions&amp;Grade'!G103</f>
        <v>30.3</v>
      </c>
      <c r="B102" s="13">
        <f>'Solutions&amp;Grade'!H103</f>
        <v>11.192109041613385</v>
      </c>
      <c r="C102"/>
    </row>
    <row r="103" spans="1:3" ht="13.15" customHeight="1" x14ac:dyDescent="0.2">
      <c r="A103" s="13">
        <f>'Solutions&amp;Grade'!G104</f>
        <v>30.6</v>
      </c>
      <c r="B103" s="13">
        <f>'Solutions&amp;Grade'!H104</f>
        <v>-5.8351291665207103</v>
      </c>
      <c r="C103"/>
    </row>
    <row r="104" spans="1:3" ht="13.15" customHeight="1" x14ac:dyDescent="0.2">
      <c r="A104" s="13">
        <f>'Solutions&amp;Grade'!G105</f>
        <v>30.9</v>
      </c>
      <c r="B104" s="13">
        <f>'Solutions&amp;Grade'!H105</f>
        <v>12.68432546557727</v>
      </c>
      <c r="C104"/>
    </row>
    <row r="105" spans="1:3" ht="13.15" customHeight="1" x14ac:dyDescent="0.2">
      <c r="A105" s="13">
        <f>'Solutions&amp;Grade'!G106</f>
        <v>31.2</v>
      </c>
      <c r="B105" s="13">
        <f>'Solutions&amp;Grade'!H106</f>
        <v>20.174946221651116</v>
      </c>
      <c r="C105"/>
    </row>
    <row r="106" spans="1:3" ht="13.15" customHeight="1" x14ac:dyDescent="0.2">
      <c r="A106" s="13">
        <f>'Solutions&amp;Grade'!G107</f>
        <v>31.5</v>
      </c>
      <c r="B106" s="13">
        <f>'Solutions&amp;Grade'!H107</f>
        <v>11.957748555397298</v>
      </c>
      <c r="C106"/>
    </row>
    <row r="107" spans="1:3" ht="13.15" customHeight="1" x14ac:dyDescent="0.2">
      <c r="A107" s="13">
        <f>'Solutions&amp;Grade'!G108</f>
        <v>31.8</v>
      </c>
      <c r="B107" s="13">
        <f>'Solutions&amp;Grade'!H108</f>
        <v>18.426648723328633</v>
      </c>
      <c r="C107"/>
    </row>
    <row r="108" spans="1:3" ht="13.15" customHeight="1" x14ac:dyDescent="0.2">
      <c r="A108" s="13">
        <f>'Solutions&amp;Grade'!G109</f>
        <v>32.1</v>
      </c>
      <c r="B108" s="13">
        <f>'Solutions&amp;Grade'!H109</f>
        <v>-10.271567822955642</v>
      </c>
      <c r="C108"/>
    </row>
    <row r="109" spans="1:3" ht="13.15" customHeight="1" x14ac:dyDescent="0.2">
      <c r="A109" s="13">
        <f>'Solutions&amp;Grade'!G110</f>
        <v>32.4</v>
      </c>
      <c r="B109" s="13">
        <f>'Solutions&amp;Grade'!H110</f>
        <v>11.557337497164601</v>
      </c>
      <c r="C109"/>
    </row>
    <row r="110" spans="1:3" ht="13.15" customHeight="1" x14ac:dyDescent="0.2">
      <c r="A110" s="13">
        <f>'Solutions&amp;Grade'!G111</f>
        <v>32.700000000000003</v>
      </c>
      <c r="B110" s="13">
        <f>'Solutions&amp;Grade'!H111</f>
        <v>9.1652138921431821</v>
      </c>
      <c r="C110"/>
    </row>
    <row r="111" spans="1:3" ht="13.15" customHeight="1" x14ac:dyDescent="0.2">
      <c r="A111" s="13">
        <f>'Solutions&amp;Grade'!G112</f>
        <v>33</v>
      </c>
      <c r="B111" s="13">
        <f>'Solutions&amp;Grade'!H112</f>
        <v>-3.2861707801868443</v>
      </c>
      <c r="C111"/>
    </row>
    <row r="112" spans="1:3" ht="13.15" customHeight="1" x14ac:dyDescent="0.2">
      <c r="A112" s="13">
        <f>'Solutions&amp;Grade'!G113</f>
        <v>33.299999999999997</v>
      </c>
      <c r="B112" s="13">
        <f>'Solutions&amp;Grade'!H113</f>
        <v>6.103616756063948</v>
      </c>
      <c r="C112"/>
    </row>
    <row r="113" spans="1:3" ht="13.15" customHeight="1" x14ac:dyDescent="0.2">
      <c r="A113" s="13">
        <f>'Solutions&amp;Grade'!G114</f>
        <v>33.6</v>
      </c>
      <c r="B113" s="13">
        <f>'Solutions&amp;Grade'!H114</f>
        <v>-5.3268503595970769</v>
      </c>
      <c r="C113"/>
    </row>
    <row r="114" spans="1:3" ht="13.15" customHeight="1" x14ac:dyDescent="0.2">
      <c r="A114" s="13">
        <f>'Solutions&amp;Grade'!G115</f>
        <v>33.9</v>
      </c>
      <c r="B114" s="13">
        <f>'Solutions&amp;Grade'!H115</f>
        <v>22.744941211628255</v>
      </c>
      <c r="C114"/>
    </row>
    <row r="115" spans="1:3" ht="13.15" customHeight="1" x14ac:dyDescent="0.2">
      <c r="A115" s="13">
        <f>'Solutions&amp;Grade'!G116</f>
        <v>34.200000000000003</v>
      </c>
      <c r="B115" s="13">
        <f>'Solutions&amp;Grade'!H116</f>
        <v>1.9251889886658793</v>
      </c>
      <c r="C115"/>
    </row>
    <row r="116" spans="1:3" ht="13.15" customHeight="1" x14ac:dyDescent="0.2">
      <c r="A116" s="13">
        <f>'Solutions&amp;Grade'!G117</f>
        <v>34.5</v>
      </c>
      <c r="B116" s="13">
        <f>'Solutions&amp;Grade'!H117</f>
        <v>7.9714856558546714</v>
      </c>
      <c r="C116"/>
    </row>
    <row r="117" spans="1:3" ht="13.15" customHeight="1" x14ac:dyDescent="0.2">
      <c r="A117" s="13">
        <f>'Solutions&amp;Grade'!G118</f>
        <v>34.799999999999997</v>
      </c>
      <c r="B117" s="13">
        <f>'Solutions&amp;Grade'!H118</f>
        <v>4.8835634715052763</v>
      </c>
      <c r="C117"/>
    </row>
    <row r="118" spans="1:3" ht="13.15" customHeight="1" x14ac:dyDescent="0.2">
      <c r="A118" s="13">
        <f>'Solutions&amp;Grade'!G119</f>
        <v>35.1</v>
      </c>
      <c r="B118" s="13">
        <f>'Solutions&amp;Grade'!H119</f>
        <v>5.9881297618603497</v>
      </c>
      <c r="C118"/>
    </row>
    <row r="119" spans="1:3" ht="13.15" customHeight="1" x14ac:dyDescent="0.2">
      <c r="A119" s="13">
        <f>'Solutions&amp;Grade'!G120</f>
        <v>35.4</v>
      </c>
      <c r="B119" s="13">
        <f>'Solutions&amp;Grade'!H120</f>
        <v>10.273586259121561</v>
      </c>
      <c r="C119"/>
    </row>
    <row r="120" spans="1:3" ht="13.15" customHeight="1" x14ac:dyDescent="0.2">
      <c r="A120" s="13">
        <f>'Solutions&amp;Grade'!G121</f>
        <v>35.700000000000003</v>
      </c>
      <c r="B120" s="13">
        <f>'Solutions&amp;Grade'!H121</f>
        <v>6.1234468926068466</v>
      </c>
      <c r="C120"/>
    </row>
    <row r="121" spans="1:3" ht="13.15" customHeight="1" x14ac:dyDescent="0.2">
      <c r="A121" s="13">
        <f>'Solutions&amp;Grade'!G122</f>
        <v>36</v>
      </c>
      <c r="B121" s="13">
        <f>'Solutions&amp;Grade'!H122</f>
        <v>-3.0864267591210108</v>
      </c>
      <c r="C121"/>
    </row>
    <row r="122" spans="1:3" ht="13.15" customHeight="1" x14ac:dyDescent="0.2">
      <c r="A122" s="13">
        <f>'Solutions&amp;Grade'!G123</f>
        <v>36.299999999999997</v>
      </c>
      <c r="B122" s="13">
        <f>'Solutions&amp;Grade'!H123</f>
        <v>4.8832335448109827</v>
      </c>
      <c r="C122"/>
    </row>
    <row r="123" spans="1:3" ht="13.15" customHeight="1" x14ac:dyDescent="0.2">
      <c r="A123" s="13">
        <f>'Solutions&amp;Grade'!G124</f>
        <v>36.6</v>
      </c>
      <c r="B123" s="13">
        <f>'Solutions&amp;Grade'!H124</f>
        <v>-3.6833948929300426</v>
      </c>
      <c r="C123"/>
    </row>
    <row r="124" spans="1:3" ht="13.15" customHeight="1" x14ac:dyDescent="0.2">
      <c r="A124" s="13">
        <f>'Solutions&amp;Grade'!G125</f>
        <v>36.9</v>
      </c>
      <c r="B124" s="13">
        <f>'Solutions&amp;Grade'!H125</f>
        <v>18.03504258088477</v>
      </c>
      <c r="C124"/>
    </row>
    <row r="125" spans="1:3" ht="13.15" customHeight="1" x14ac:dyDescent="0.2">
      <c r="A125" s="13">
        <f>'Solutions&amp;Grade'!G126</f>
        <v>37.200000000000003</v>
      </c>
      <c r="B125" s="13">
        <f>'Solutions&amp;Grade'!H126</f>
        <v>44.672886097154617</v>
      </c>
      <c r="C125"/>
    </row>
    <row r="126" spans="1:3" ht="13.15" customHeight="1" x14ac:dyDescent="0.2">
      <c r="A126" s="13">
        <f>'Solutions&amp;Grade'!G127</f>
        <v>37.5</v>
      </c>
      <c r="B126" s="13">
        <f>'Solutions&amp;Grade'!H127</f>
        <v>17.382338394120765</v>
      </c>
      <c r="C126"/>
    </row>
    <row r="127" spans="1:3" ht="13.15" customHeight="1" x14ac:dyDescent="0.2">
      <c r="A127" s="13">
        <f>'Solutions&amp;Grade'!G128</f>
        <v>37.799999999999997</v>
      </c>
      <c r="B127" s="13">
        <f>'Solutions&amp;Grade'!H128</f>
        <v>4.3909435901813492</v>
      </c>
      <c r="C127"/>
    </row>
    <row r="128" spans="1:3" ht="13.15" customHeight="1" x14ac:dyDescent="0.2">
      <c r="A128" s="13">
        <f>'Solutions&amp;Grade'!G129</f>
        <v>38.1</v>
      </c>
      <c r="B128" s="13">
        <f>'Solutions&amp;Grade'!H129</f>
        <v>10.784987241292944</v>
      </c>
      <c r="C128"/>
    </row>
    <row r="129" spans="1:3" ht="13.15" customHeight="1" x14ac:dyDescent="0.2">
      <c r="A129" s="13">
        <f>'Solutions&amp;Grade'!G130</f>
        <v>38.4</v>
      </c>
      <c r="B129" s="13">
        <f>'Solutions&amp;Grade'!H130</f>
        <v>29.778024315767258</v>
      </c>
      <c r="C129"/>
    </row>
    <row r="130" spans="1:3" ht="13.15" customHeight="1" x14ac:dyDescent="0.2">
      <c r="A130" s="13">
        <f>'Solutions&amp;Grade'!G131</f>
        <v>38.700000000000003</v>
      </c>
      <c r="B130" s="13">
        <f>'Solutions&amp;Grade'!H131</f>
        <v>11.552214581360065</v>
      </c>
      <c r="C130"/>
    </row>
    <row r="131" spans="1:3" ht="13.15" customHeight="1" x14ac:dyDescent="0.2">
      <c r="A131" s="13">
        <f>'Solutions&amp;Grade'!G132</f>
        <v>39</v>
      </c>
      <c r="B131" s="13">
        <f>'Solutions&amp;Grade'!H132</f>
        <v>16.640117432549655</v>
      </c>
      <c r="C131"/>
    </row>
    <row r="132" spans="1:3" ht="13.15" customHeight="1" x14ac:dyDescent="0.2">
      <c r="A132" s="13">
        <f>'Solutions&amp;Grade'!G133</f>
        <v>39.299999999999997</v>
      </c>
      <c r="B132" s="13">
        <f>'Solutions&amp;Grade'!H133</f>
        <v>11.801821397921737</v>
      </c>
      <c r="C132"/>
    </row>
    <row r="133" spans="1:3" ht="13.15" customHeight="1" x14ac:dyDescent="0.2">
      <c r="A133" s="13">
        <f>'Solutions&amp;Grade'!G134</f>
        <v>39.6</v>
      </c>
      <c r="B133" s="13">
        <f>'Solutions&amp;Grade'!H134</f>
        <v>23.26257774113629</v>
      </c>
      <c r="C133"/>
    </row>
    <row r="134" spans="1:3" ht="13.15" customHeight="1" x14ac:dyDescent="0.2">
      <c r="A134" s="13">
        <f>'Solutions&amp;Grade'!G135</f>
        <v>39.9</v>
      </c>
      <c r="B134" s="13">
        <f>'Solutions&amp;Grade'!H135</f>
        <v>20.287401891364951</v>
      </c>
      <c r="C134"/>
    </row>
    <row r="135" spans="1:3" ht="13.15" customHeight="1" x14ac:dyDescent="0.2">
      <c r="A135" s="13">
        <f>'Solutions&amp;Grade'!G136</f>
        <v>40.200000000000003</v>
      </c>
      <c r="B135" s="13">
        <f>'Solutions&amp;Grade'!H136</f>
        <v>35.897819885778063</v>
      </c>
      <c r="C135"/>
    </row>
    <row r="136" spans="1:3" ht="13.15" customHeight="1" x14ac:dyDescent="0.2">
      <c r="A136" s="13">
        <f>'Solutions&amp;Grade'!G137</f>
        <v>40.5</v>
      </c>
      <c r="B136" s="13">
        <f>'Solutions&amp;Grade'!H137</f>
        <v>2.0585021578559921</v>
      </c>
      <c r="C136"/>
    </row>
    <row r="137" spans="1:3" ht="13.15" customHeight="1" x14ac:dyDescent="0.2">
      <c r="A137" s="13">
        <f>'Solutions&amp;Grade'!G138</f>
        <v>40.799999999999997</v>
      </c>
      <c r="B137" s="13">
        <f>'Solutions&amp;Grade'!H138</f>
        <v>7.9564284854415526</v>
      </c>
      <c r="C137"/>
    </row>
    <row r="138" spans="1:3" ht="13.15" customHeight="1" x14ac:dyDescent="0.2">
      <c r="A138" s="13">
        <f>'Solutions&amp;Grade'!G139</f>
        <v>41.1</v>
      </c>
      <c r="B138" s="13">
        <f>'Solutions&amp;Grade'!H139</f>
        <v>5.4495282622231489</v>
      </c>
      <c r="C138"/>
    </row>
    <row r="139" spans="1:3" ht="13.15" customHeight="1" x14ac:dyDescent="0.2">
      <c r="A139" s="13">
        <f>'Solutions&amp;Grade'!G140</f>
        <v>41.4</v>
      </c>
      <c r="B139" s="13">
        <f>'Solutions&amp;Grade'!H140</f>
        <v>23.527878803442093</v>
      </c>
      <c r="C139"/>
    </row>
    <row r="140" spans="1:3" ht="13.15" customHeight="1" x14ac:dyDescent="0.2">
      <c r="A140" s="13">
        <f>'Solutions&amp;Grade'!G141</f>
        <v>41.7</v>
      </c>
      <c r="B140" s="13">
        <f>'Solutions&amp;Grade'!H141</f>
        <v>1.6351074269142263</v>
      </c>
      <c r="C140"/>
    </row>
    <row r="141" spans="1:3" ht="13.15" customHeight="1" x14ac:dyDescent="0.2">
      <c r="A141" s="13">
        <f>'Solutions&amp;Grade'!G142</f>
        <v>42</v>
      </c>
      <c r="B141" s="13">
        <f>'Solutions&amp;Grade'!H142</f>
        <v>1.1548582063816575</v>
      </c>
      <c r="C141"/>
    </row>
    <row r="142" spans="1:3" ht="13.15" customHeight="1" x14ac:dyDescent="0.2">
      <c r="A142" s="13">
        <f>'Solutions&amp;Grade'!G143</f>
        <v>42.3</v>
      </c>
      <c r="B142" s="13">
        <f>'Solutions&amp;Grade'!H143</f>
        <v>14.32784914528181</v>
      </c>
      <c r="C142"/>
    </row>
    <row r="143" spans="1:3" ht="13.15" customHeight="1" x14ac:dyDescent="0.2">
      <c r="A143" s="13">
        <f>'Solutions&amp;Grade'!G144</f>
        <v>42.6</v>
      </c>
      <c r="B143" s="13">
        <f>'Solutions&amp;Grade'!H144</f>
        <v>12.589986118875224</v>
      </c>
      <c r="C143"/>
    </row>
    <row r="144" spans="1:3" ht="13.15" customHeight="1" x14ac:dyDescent="0.2">
      <c r="A144" s="13">
        <f>'Solutions&amp;Grade'!G145</f>
        <v>42.9</v>
      </c>
      <c r="B144" s="13">
        <f>'Solutions&amp;Grade'!H145</f>
        <v>-4.1469552132625438</v>
      </c>
      <c r="C144"/>
    </row>
    <row r="145" spans="1:3" ht="13.15" customHeight="1" x14ac:dyDescent="0.2">
      <c r="A145" s="13">
        <f>'Solutions&amp;Grade'!G146</f>
        <v>43.2</v>
      </c>
      <c r="B145" s="13">
        <f>'Solutions&amp;Grade'!H146</f>
        <v>-2.1855974839859069</v>
      </c>
      <c r="C145"/>
    </row>
    <row r="146" spans="1:3" ht="13.15" customHeight="1" x14ac:dyDescent="0.2">
      <c r="A146" s="13">
        <f>'Solutions&amp;Grade'!G147</f>
        <v>43.5</v>
      </c>
      <c r="B146" s="13">
        <f>'Solutions&amp;Grade'!H147</f>
        <v>-2.5604851019107748</v>
      </c>
      <c r="C146"/>
    </row>
    <row r="147" spans="1:3" ht="13.15" customHeight="1" x14ac:dyDescent="0.2">
      <c r="A147" s="13">
        <f>'Solutions&amp;Grade'!G148</f>
        <v>43.8</v>
      </c>
      <c r="B147" s="13">
        <f>'Solutions&amp;Grade'!H148</f>
        <v>32.347969648942261</v>
      </c>
      <c r="C147"/>
    </row>
    <row r="148" spans="1:3" ht="13.15" customHeight="1" x14ac:dyDescent="0.2">
      <c r="A148" s="13">
        <f>'Solutions&amp;Grade'!G149</f>
        <v>44.1</v>
      </c>
      <c r="B148" s="13">
        <f>'Solutions&amp;Grade'!H149</f>
        <v>31.845926352544293</v>
      </c>
      <c r="C148"/>
    </row>
    <row r="149" spans="1:3" ht="13.15" customHeight="1" x14ac:dyDescent="0.2">
      <c r="A149" s="13">
        <f>'Solutions&amp;Grade'!G150</f>
        <v>44.4</v>
      </c>
      <c r="B149" s="13">
        <f>'Solutions&amp;Grade'!H150</f>
        <v>25.876482240531523</v>
      </c>
      <c r="C149"/>
    </row>
    <row r="150" spans="1:3" ht="13.15" customHeight="1" x14ac:dyDescent="0.2">
      <c r="A150" s="13">
        <f>'Solutions&amp;Grade'!G151</f>
        <v>44.7</v>
      </c>
      <c r="B150" s="13">
        <f>'Solutions&amp;Grade'!H151</f>
        <v>29.419755595148157</v>
      </c>
      <c r="C150"/>
    </row>
    <row r="151" spans="1:3" ht="13.15" customHeight="1" x14ac:dyDescent="0.2">
      <c r="A151" s="13">
        <f>'Solutions&amp;Grade'!G152</f>
        <v>45</v>
      </c>
      <c r="B151" s="13">
        <f>'Solutions&amp;Grade'!H152</f>
        <v>8.4289343607879115</v>
      </c>
      <c r="C151"/>
    </row>
    <row r="152" spans="1:3" ht="13.15" customHeight="1" x14ac:dyDescent="0.2">
      <c r="A152" s="13">
        <f>'Solutions&amp;Grade'!G153</f>
        <v>45.3</v>
      </c>
      <c r="B152" s="13">
        <f>'Solutions&amp;Grade'!H153</f>
        <v>9.0176569968175251</v>
      </c>
      <c r="C152"/>
    </row>
    <row r="153" spans="1:3" ht="13.15" customHeight="1" x14ac:dyDescent="0.2">
      <c r="A153" s="13">
        <f>'Solutions&amp;Grade'!G154</f>
        <v>45.6</v>
      </c>
      <c r="B153" s="13">
        <f>'Solutions&amp;Grade'!H154</f>
        <v>26.582557367647155</v>
      </c>
      <c r="C153"/>
    </row>
    <row r="154" spans="1:3" ht="13.15" customHeight="1" x14ac:dyDescent="0.2">
      <c r="A154" s="13">
        <f>'Solutions&amp;Grade'!G155</f>
        <v>45.9</v>
      </c>
      <c r="B154" s="13">
        <f>'Solutions&amp;Grade'!H155</f>
        <v>7.0043580460883916</v>
      </c>
      <c r="C154"/>
    </row>
    <row r="155" spans="1:3" ht="13.15" customHeight="1" x14ac:dyDescent="0.2">
      <c r="A155" s="13">
        <f>'Solutions&amp;Grade'!G156</f>
        <v>46.2</v>
      </c>
      <c r="B155" s="13">
        <f>'Solutions&amp;Grade'!H156</f>
        <v>2.4286968156346269</v>
      </c>
      <c r="C155"/>
    </row>
    <row r="156" spans="1:3" ht="13.15" customHeight="1" x14ac:dyDescent="0.2">
      <c r="A156" s="13">
        <f>'Solutions&amp;Grade'!G157</f>
        <v>46.5</v>
      </c>
      <c r="B156" s="13">
        <f>'Solutions&amp;Grade'!H157</f>
        <v>14.447072177600319</v>
      </c>
      <c r="C156"/>
    </row>
    <row r="157" spans="1:3" ht="13.15" customHeight="1" x14ac:dyDescent="0.2">
      <c r="A157" s="13">
        <f>'Solutions&amp;Grade'!G158</f>
        <v>46.8</v>
      </c>
      <c r="B157" s="13">
        <f>'Solutions&amp;Grade'!H158</f>
        <v>11.605787879924414</v>
      </c>
      <c r="C157"/>
    </row>
    <row r="158" spans="1:3" ht="13.15" customHeight="1" x14ac:dyDescent="0.2">
      <c r="A158" s="13">
        <f>'Solutions&amp;Grade'!G159</f>
        <v>47.1</v>
      </c>
      <c r="B158" s="13">
        <f>'Solutions&amp;Grade'!H159</f>
        <v>14.303338791060344</v>
      </c>
      <c r="C158"/>
    </row>
    <row r="159" spans="1:3" ht="13.15" customHeight="1" x14ac:dyDescent="0.2">
      <c r="A159" s="13">
        <f>'Solutions&amp;Grade'!G160</f>
        <v>47.4</v>
      </c>
      <c r="B159" s="13">
        <f>'Solutions&amp;Grade'!H160</f>
        <v>12.48700070605495</v>
      </c>
      <c r="C159"/>
    </row>
    <row r="160" spans="1:3" ht="13.15" customHeight="1" x14ac:dyDescent="0.2">
      <c r="A160" s="13">
        <f>'Solutions&amp;Grade'!G161</f>
        <v>47.7</v>
      </c>
      <c r="B160" s="13">
        <f>'Solutions&amp;Grade'!H161</f>
        <v>9.0895663094143639</v>
      </c>
      <c r="C160"/>
    </row>
    <row r="161" spans="1:3" ht="13.15" customHeight="1" x14ac:dyDescent="0.2">
      <c r="A161" s="13">
        <f>'Solutions&amp;Grade'!G162</f>
        <v>48</v>
      </c>
      <c r="B161" s="13">
        <f>'Solutions&amp;Grade'!H162</f>
        <v>7.6961050564659264</v>
      </c>
      <c r="C161"/>
    </row>
    <row r="162" spans="1:3" ht="13.15" customHeight="1" x14ac:dyDescent="0.2">
      <c r="A162" s="13">
        <f>'Solutions&amp;Grade'!G163</f>
        <v>48.3</v>
      </c>
      <c r="B162" s="13">
        <f>'Solutions&amp;Grade'!H163</f>
        <v>10.552199113298698</v>
      </c>
      <c r="C162"/>
    </row>
    <row r="163" spans="1:3" ht="13.15" customHeight="1" x14ac:dyDescent="0.2">
      <c r="A163" s="13">
        <f>'Solutions&amp;Grade'!G164</f>
        <v>48.6</v>
      </c>
      <c r="B163" s="13">
        <f>'Solutions&amp;Grade'!H164</f>
        <v>15.115751086109508</v>
      </c>
      <c r="C163"/>
    </row>
    <row r="164" spans="1:3" ht="13.15" customHeight="1" x14ac:dyDescent="0.2">
      <c r="A164" s="13">
        <f>'Solutions&amp;Grade'!G165</f>
        <v>48.9</v>
      </c>
      <c r="B164" s="13">
        <f>'Solutions&amp;Grade'!H165</f>
        <v>25.456931958057424</v>
      </c>
      <c r="C164"/>
    </row>
    <row r="165" spans="1:3" ht="13.15" customHeight="1" x14ac:dyDescent="0.2">
      <c r="A165" s="13">
        <f>'Solutions&amp;Grade'!G166</f>
        <v>49.2</v>
      </c>
      <c r="B165" s="13">
        <f>'Solutions&amp;Grade'!H166</f>
        <v>33.008588313616464</v>
      </c>
      <c r="C165"/>
    </row>
    <row r="166" spans="1:3" ht="13.15" customHeight="1" x14ac:dyDescent="0.2">
      <c r="A166" s="13">
        <f>'Solutions&amp;Grade'!G167</f>
        <v>49.5</v>
      </c>
      <c r="B166" s="13">
        <f>'Solutions&amp;Grade'!H167</f>
        <v>-2.5963146551926073</v>
      </c>
      <c r="C166"/>
    </row>
    <row r="167" spans="1:3" ht="13.15" customHeight="1" x14ac:dyDescent="0.2">
      <c r="A167" s="13">
        <f>'Solutions&amp;Grade'!G168</f>
        <v>49.8</v>
      </c>
      <c r="B167" s="13">
        <f>'Solutions&amp;Grade'!H168</f>
        <v>20.783429380844254</v>
      </c>
      <c r="C167"/>
    </row>
    <row r="168" spans="1:3" ht="13.15" customHeight="1" x14ac:dyDescent="0.2">
      <c r="A168" s="13">
        <f>'Solutions&amp;Grade'!G169</f>
        <v>50.1</v>
      </c>
      <c r="B168" s="13">
        <f>'Solutions&amp;Grade'!H169</f>
        <v>29.20318167332826</v>
      </c>
      <c r="C168"/>
    </row>
    <row r="169" spans="1:3" ht="13.15" customHeight="1" x14ac:dyDescent="0.2">
      <c r="A169" s="13">
        <f>'Solutions&amp;Grade'!G170</f>
        <v>50.4</v>
      </c>
      <c r="B169" s="13">
        <f>'Solutions&amp;Grade'!H170</f>
        <v>23.497089171758542</v>
      </c>
      <c r="C169"/>
    </row>
    <row r="170" spans="1:3" ht="13.15" customHeight="1" x14ac:dyDescent="0.2">
      <c r="A170" s="13">
        <f>'Solutions&amp;Grade'!G171</f>
        <v>50.7</v>
      </c>
      <c r="B170" s="13">
        <f>'Solutions&amp;Grade'!H171</f>
        <v>12.262228400308828</v>
      </c>
      <c r="C170"/>
    </row>
    <row r="171" spans="1:3" ht="13.15" customHeight="1" x14ac:dyDescent="0.2">
      <c r="A171" s="13">
        <f>'Solutions&amp;Grade'!G172</f>
        <v>51</v>
      </c>
      <c r="B171" s="13">
        <f>'Solutions&amp;Grade'!H172</f>
        <v>5.2544234621416592</v>
      </c>
      <c r="C171"/>
    </row>
    <row r="172" spans="1:3" ht="13.15" customHeight="1" x14ac:dyDescent="0.2">
      <c r="A172" s="13">
        <f>'Solutions&amp;Grade'!G173</f>
        <v>51.3</v>
      </c>
      <c r="B172" s="13">
        <f>'Solutions&amp;Grade'!H173</f>
        <v>9.7972656849895223</v>
      </c>
      <c r="C172"/>
    </row>
    <row r="173" spans="1:3" ht="13.15" customHeight="1" x14ac:dyDescent="0.2">
      <c r="A173" s="13">
        <f>'Solutions&amp;Grade'!G174</f>
        <v>51.6</v>
      </c>
      <c r="B173" s="13">
        <f>'Solutions&amp;Grade'!H174</f>
        <v>10.259129933600319</v>
      </c>
      <c r="C173"/>
    </row>
    <row r="174" spans="1:3" ht="13.15" customHeight="1" x14ac:dyDescent="0.2">
      <c r="A174" s="13">
        <f>'Solutions&amp;Grade'!G175</f>
        <v>51.9</v>
      </c>
      <c r="B174" s="13">
        <f>'Solutions&amp;Grade'!H175</f>
        <v>-9.2971730852485397</v>
      </c>
      <c r="C174"/>
    </row>
    <row r="175" spans="1:3" ht="13.15" customHeight="1" x14ac:dyDescent="0.2">
      <c r="A175" s="13">
        <f>'Solutions&amp;Grade'!G176</f>
        <v>52.2</v>
      </c>
      <c r="B175" s="13">
        <f>'Solutions&amp;Grade'!H176</f>
        <v>7.074486281103546</v>
      </c>
      <c r="C175"/>
    </row>
    <row r="176" spans="1:3" ht="13.15" customHeight="1" x14ac:dyDescent="0.2">
      <c r="A176" s="13">
        <f>'Solutions&amp;Grade'!G177</f>
        <v>52.5</v>
      </c>
      <c r="B176" s="13">
        <f>'Solutions&amp;Grade'!H177</f>
        <v>15.338282329566105</v>
      </c>
      <c r="C176"/>
    </row>
    <row r="177" spans="1:3" ht="13.15" customHeight="1" x14ac:dyDescent="0.2">
      <c r="A177" s="13">
        <f>'Solutions&amp;Grade'!G178</f>
        <v>52.8</v>
      </c>
      <c r="B177" s="13">
        <f>'Solutions&amp;Grade'!H178</f>
        <v>5.8990578059672618</v>
      </c>
      <c r="C177"/>
    </row>
    <row r="178" spans="1:3" ht="13.15" customHeight="1" x14ac:dyDescent="0.2">
      <c r="A178" s="13">
        <f>'Solutions&amp;Grade'!G179</f>
        <v>53.1</v>
      </c>
      <c r="B178" s="13">
        <f>'Solutions&amp;Grade'!H179</f>
        <v>21.748974385902393</v>
      </c>
      <c r="C178"/>
    </row>
    <row r="179" spans="1:3" ht="13.15" customHeight="1" x14ac:dyDescent="0.2">
      <c r="A179" s="13">
        <f>'Solutions&amp;Grade'!G180</f>
        <v>53.4</v>
      </c>
      <c r="B179" s="13">
        <f>'Solutions&amp;Grade'!H180</f>
        <v>14.626360871014027</v>
      </c>
      <c r="C179"/>
    </row>
    <row r="180" spans="1:3" ht="13.15" customHeight="1" x14ac:dyDescent="0.2">
      <c r="A180" s="13">
        <f>'Solutions&amp;Grade'!G181</f>
        <v>53.7</v>
      </c>
      <c r="B180" s="13">
        <f>'Solutions&amp;Grade'!H181</f>
        <v>5.3935554422406611</v>
      </c>
      <c r="C180"/>
    </row>
    <row r="181" spans="1:3" ht="13.15" customHeight="1" x14ac:dyDescent="0.2">
      <c r="A181" s="13">
        <f>'Solutions&amp;Grade'!G182</f>
        <v>54</v>
      </c>
      <c r="B181" s="13">
        <f>'Solutions&amp;Grade'!H182</f>
        <v>16.122628925450755</v>
      </c>
      <c r="C181"/>
    </row>
    <row r="182" spans="1:3" ht="13.15" customHeight="1" x14ac:dyDescent="0.2">
      <c r="A182" s="13">
        <f>'Solutions&amp;Grade'!G183</f>
        <v>54.3</v>
      </c>
      <c r="B182" s="13">
        <f>'Solutions&amp;Grade'!H183</f>
        <v>14.651202400062108</v>
      </c>
      <c r="C182"/>
    </row>
    <row r="183" spans="1:3" ht="13.15" customHeight="1" x14ac:dyDescent="0.2">
      <c r="A183" s="13">
        <f>'Solutions&amp;Grade'!G184</f>
        <v>54.6</v>
      </c>
      <c r="B183" s="13">
        <f>'Solutions&amp;Grade'!H184</f>
        <v>2.8409633264951619</v>
      </c>
      <c r="C183"/>
    </row>
    <row r="184" spans="1:3" ht="13.15" customHeight="1" x14ac:dyDescent="0.2">
      <c r="A184" s="13">
        <f>'Solutions&amp;Grade'!G185</f>
        <v>54.9</v>
      </c>
      <c r="B184" s="13">
        <f>'Solutions&amp;Grade'!H185</f>
        <v>14.804949496428556</v>
      </c>
      <c r="C184"/>
    </row>
    <row r="185" spans="1:3" ht="13.15" customHeight="1" x14ac:dyDescent="0.2">
      <c r="A185" s="13">
        <f>'Solutions&amp;Grade'!G186</f>
        <v>55.2</v>
      </c>
      <c r="B185" s="13">
        <f>'Solutions&amp;Grade'!H186</f>
        <v>11.353932549885448</v>
      </c>
      <c r="C185"/>
    </row>
    <row r="186" spans="1:3" ht="13.15" customHeight="1" x14ac:dyDescent="0.2">
      <c r="A186" s="13">
        <f>'Solutions&amp;Grade'!G187</f>
        <v>55.5</v>
      </c>
      <c r="B186" s="13">
        <f>'Solutions&amp;Grade'!H187</f>
        <v>4.4461382704056618</v>
      </c>
      <c r="C186"/>
    </row>
    <row r="187" spans="1:3" ht="13.15" customHeight="1" x14ac:dyDescent="0.2">
      <c r="A187" s="13">
        <f>'Solutions&amp;Grade'!G188</f>
        <v>55.8</v>
      </c>
      <c r="B187" s="13">
        <f>'Solutions&amp;Grade'!H188</f>
        <v>-7.9656725074537036</v>
      </c>
      <c r="C187"/>
    </row>
    <row r="188" spans="1:3" ht="13.15" customHeight="1" x14ac:dyDescent="0.2">
      <c r="A188" s="13">
        <f>'Solutions&amp;Grade'!G189</f>
        <v>56.1</v>
      </c>
      <c r="B188" s="13">
        <f>'Solutions&amp;Grade'!H189</f>
        <v>29.880791780097731</v>
      </c>
      <c r="C188"/>
    </row>
    <row r="189" spans="1:3" ht="13.15" customHeight="1" x14ac:dyDescent="0.2">
      <c r="A189" s="13">
        <f>'Solutions&amp;Grade'!G190</f>
        <v>56.4</v>
      </c>
      <c r="B189" s="13">
        <f>'Solutions&amp;Grade'!H190</f>
        <v>33.835314787872363</v>
      </c>
      <c r="C189"/>
    </row>
    <row r="190" spans="1:3" ht="13.15" customHeight="1" x14ac:dyDescent="0.2">
      <c r="A190" s="13">
        <f>'Solutions&amp;Grade'!G191</f>
        <v>56.7</v>
      </c>
      <c r="B190" s="13">
        <f>'Solutions&amp;Grade'!H191</f>
        <v>-12.325899334266703</v>
      </c>
      <c r="C190"/>
    </row>
    <row r="191" spans="1:3" ht="13.15" customHeight="1" x14ac:dyDescent="0.2">
      <c r="A191" s="13">
        <f>'Solutions&amp;Grade'!G192</f>
        <v>57</v>
      </c>
      <c r="B191" s="13">
        <f>'Solutions&amp;Grade'!H192</f>
        <v>4.9097582586546302</v>
      </c>
      <c r="C191"/>
    </row>
    <row r="192" spans="1:3" ht="13.15" customHeight="1" x14ac:dyDescent="0.2">
      <c r="A192" s="13">
        <f>'Solutions&amp;Grade'!G193</f>
        <v>57.3</v>
      </c>
      <c r="B192" s="13">
        <f>'Solutions&amp;Grade'!H193</f>
        <v>9.7169251371900511</v>
      </c>
      <c r="C192"/>
    </row>
    <row r="193" spans="1:3" ht="13.15" customHeight="1" x14ac:dyDescent="0.2">
      <c r="A193" s="13">
        <f>'Solutions&amp;Grade'!G194</f>
        <v>57.6</v>
      </c>
      <c r="B193" s="13">
        <f>'Solutions&amp;Grade'!H194</f>
        <v>20.875153675820748</v>
      </c>
      <c r="C193"/>
    </row>
    <row r="194" spans="1:3" ht="13.15" customHeight="1" x14ac:dyDescent="0.2">
      <c r="A194" s="13">
        <f>'Solutions&amp;Grade'!G195</f>
        <v>57.9</v>
      </c>
      <c r="B194" s="13">
        <f>'Solutions&amp;Grade'!H195</f>
        <v>27.676366716664326</v>
      </c>
      <c r="C194"/>
    </row>
    <row r="195" spans="1:3" ht="13.15" customHeight="1" x14ac:dyDescent="0.2">
      <c r="A195" s="13">
        <f>'Solutions&amp;Grade'!G196</f>
        <v>58.2</v>
      </c>
      <c r="B195" s="13">
        <f>'Solutions&amp;Grade'!H196</f>
        <v>10.575800328327903</v>
      </c>
      <c r="C195"/>
    </row>
    <row r="196" spans="1:3" ht="13.15" customHeight="1" x14ac:dyDescent="0.2">
      <c r="A196" s="13">
        <f>'Solutions&amp;Grade'!G197</f>
        <v>58.5</v>
      </c>
      <c r="B196" s="13">
        <f>'Solutions&amp;Grade'!H197</f>
        <v>13.217212638306567</v>
      </c>
      <c r="C196"/>
    </row>
    <row r="197" spans="1:3" ht="13.15" customHeight="1" x14ac:dyDescent="0.2">
      <c r="A197" s="13">
        <f>'Solutions&amp;Grade'!G198</f>
        <v>58.8</v>
      </c>
      <c r="B197" s="13">
        <f>'Solutions&amp;Grade'!H198</f>
        <v>13.797315602205497</v>
      </c>
      <c r="C197"/>
    </row>
    <row r="198" spans="1:3" ht="13.15" customHeight="1" x14ac:dyDescent="0.2">
      <c r="A198" s="13">
        <f>'Solutions&amp;Grade'!G199</f>
        <v>59.1</v>
      </c>
      <c r="B198" s="13">
        <f>'Solutions&amp;Grade'!H199</f>
        <v>20.161052366771692</v>
      </c>
      <c r="C198"/>
    </row>
    <row r="199" spans="1:3" ht="13.15" customHeight="1" x14ac:dyDescent="0.2">
      <c r="A199" s="13">
        <f>'Solutions&amp;Grade'!G200</f>
        <v>59.4</v>
      </c>
      <c r="B199" s="13">
        <f>'Solutions&amp;Grade'!H200</f>
        <v>28.714317189902694</v>
      </c>
      <c r="C199"/>
    </row>
    <row r="200" spans="1:3" ht="13.15" customHeight="1" x14ac:dyDescent="0.2">
      <c r="A200" s="13">
        <f>'Solutions&amp;Grade'!G201</f>
        <v>59.7</v>
      </c>
      <c r="B200" s="13">
        <f>'Solutions&amp;Grade'!H201</f>
        <v>27.251457636569043</v>
      </c>
      <c r="C200"/>
    </row>
    <row r="201" spans="1:3" ht="13.15" customHeight="1" x14ac:dyDescent="0.2">
      <c r="A201" s="13">
        <f>'Solutions&amp;Grade'!G202</f>
        <v>60</v>
      </c>
      <c r="B201" s="13">
        <f>'Solutions&amp;Grade'!H202</f>
        <v>18.366215321800741</v>
      </c>
      <c r="C201"/>
    </row>
    <row r="202" spans="1:3" ht="13.15" customHeight="1" x14ac:dyDescent="0.2">
      <c r="A202" s="13">
        <f>'Solutions&amp;Grade'!G203</f>
        <v>60.3</v>
      </c>
      <c r="B202" s="13">
        <f>'Solutions&amp;Grade'!H203</f>
        <v>22.728342736910264</v>
      </c>
      <c r="C202"/>
    </row>
    <row r="203" spans="1:3" ht="13.15" customHeight="1" x14ac:dyDescent="0.2">
      <c r="A203" s="13">
        <f>'Solutions&amp;Grade'!G204</f>
        <v>60.6</v>
      </c>
      <c r="B203" s="13">
        <f>'Solutions&amp;Grade'!H204</f>
        <v>26.356457002754944</v>
      </c>
      <c r="C203"/>
    </row>
    <row r="204" spans="1:3" ht="13.15" customHeight="1" x14ac:dyDescent="0.2">
      <c r="A204" s="13">
        <f>'Solutions&amp;Grade'!G205</f>
        <v>60.9</v>
      </c>
      <c r="B204" s="13">
        <f>'Solutions&amp;Grade'!H205</f>
        <v>19.066217641098085</v>
      </c>
      <c r="C204"/>
    </row>
    <row r="205" spans="1:3" ht="13.15" customHeight="1" x14ac:dyDescent="0.2">
      <c r="A205" s="13">
        <f>'Solutions&amp;Grade'!G206</f>
        <v>61.2</v>
      </c>
      <c r="B205" s="13">
        <f>'Solutions&amp;Grade'!H206</f>
        <v>30.360211215656598</v>
      </c>
      <c r="C205"/>
    </row>
    <row r="206" spans="1:3" ht="13.15" customHeight="1" x14ac:dyDescent="0.2">
      <c r="A206" s="13">
        <f>'Solutions&amp;Grade'!G207</f>
        <v>61.5</v>
      </c>
      <c r="B206" s="13">
        <f>'Solutions&amp;Grade'!H207</f>
        <v>18.073563373328046</v>
      </c>
      <c r="C206"/>
    </row>
    <row r="207" spans="1:3" ht="13.15" customHeight="1" x14ac:dyDescent="0.2">
      <c r="A207" s="13">
        <f>'Solutions&amp;Grade'!G208</f>
        <v>61.8</v>
      </c>
      <c r="B207" s="13">
        <f>'Solutions&amp;Grade'!H208</f>
        <v>25.769692944094484</v>
      </c>
      <c r="C207"/>
    </row>
    <row r="208" spans="1:3" ht="13.15" customHeight="1" x14ac:dyDescent="0.2">
      <c r="A208" s="13">
        <f>'Solutions&amp;Grade'!G209</f>
        <v>62.1</v>
      </c>
      <c r="B208" s="13">
        <f>'Solutions&amp;Grade'!H209</f>
        <v>3.7078353808132967</v>
      </c>
      <c r="C208"/>
    </row>
    <row r="209" spans="1:3" ht="13.15" customHeight="1" x14ac:dyDescent="0.2">
      <c r="A209" s="13">
        <f>'Solutions&amp;Grade'!G210</f>
        <v>62.4</v>
      </c>
      <c r="B209" s="13">
        <f>'Solutions&amp;Grade'!H210</f>
        <v>6.8133644094944312</v>
      </c>
      <c r="C209"/>
    </row>
    <row r="210" spans="1:3" ht="13.15" customHeight="1" x14ac:dyDescent="0.2">
      <c r="A210" s="13">
        <f>'Solutions&amp;Grade'!G211</f>
        <v>62.7</v>
      </c>
      <c r="B210" s="13">
        <f>'Solutions&amp;Grade'!H211</f>
        <v>46.548297826060562</v>
      </c>
      <c r="C210"/>
    </row>
    <row r="211" spans="1:3" ht="13.15" customHeight="1" x14ac:dyDescent="0.2">
      <c r="A211" s="13">
        <f>'Solutions&amp;Grade'!G212</f>
        <v>63</v>
      </c>
      <c r="B211" s="13">
        <f>'Solutions&amp;Grade'!H212</f>
        <v>8.5103751762272868</v>
      </c>
      <c r="C211"/>
    </row>
    <row r="212" spans="1:3" ht="13.15" customHeight="1" x14ac:dyDescent="0.2">
      <c r="A212" s="13">
        <f>'Solutions&amp;Grade'!G213</f>
        <v>63.3</v>
      </c>
      <c r="B212" s="13">
        <f>'Solutions&amp;Grade'!H213</f>
        <v>22.026269654899792</v>
      </c>
      <c r="C212"/>
    </row>
    <row r="213" spans="1:3" ht="13.15" customHeight="1" x14ac:dyDescent="0.2">
      <c r="A213" s="13">
        <f>'Solutions&amp;Grade'!G214</f>
        <v>63.6</v>
      </c>
      <c r="B213" s="13">
        <f>'Solutions&amp;Grade'!H214</f>
        <v>6.124132662773464</v>
      </c>
      <c r="C213"/>
    </row>
    <row r="214" spans="1:3" ht="13.15" customHeight="1" x14ac:dyDescent="0.2">
      <c r="A214" s="13">
        <f>'Solutions&amp;Grade'!G215</f>
        <v>63.9</v>
      </c>
      <c r="B214" s="13">
        <f>'Solutions&amp;Grade'!H215</f>
        <v>1.1551779153434971</v>
      </c>
      <c r="C214"/>
    </row>
    <row r="215" spans="1:3" ht="13.15" customHeight="1" x14ac:dyDescent="0.2">
      <c r="A215" s="13">
        <f>'Solutions&amp;Grade'!G216</f>
        <v>64.2</v>
      </c>
      <c r="B215" s="13">
        <f>'Solutions&amp;Grade'!H216</f>
        <v>-2.073002018456668</v>
      </c>
      <c r="C215"/>
    </row>
    <row r="216" spans="1:3" ht="13.15" customHeight="1" x14ac:dyDescent="0.2">
      <c r="A216" s="13">
        <f>'Solutions&amp;Grade'!G217</f>
        <v>64.5</v>
      </c>
      <c r="B216" s="13">
        <f>'Solutions&amp;Grade'!H217</f>
        <v>3.3135818572648645</v>
      </c>
      <c r="C216"/>
    </row>
    <row r="217" spans="1:3" ht="13.15" customHeight="1" x14ac:dyDescent="0.2">
      <c r="A217" s="13">
        <f>'Solutions&amp;Grade'!G218</f>
        <v>64.8</v>
      </c>
      <c r="B217" s="13">
        <f>'Solutions&amp;Grade'!H218</f>
        <v>28.632801344181399</v>
      </c>
      <c r="C217"/>
    </row>
    <row r="218" spans="1:3" ht="13.15" customHeight="1" x14ac:dyDescent="0.2">
      <c r="A218" s="13">
        <f>'Solutions&amp;Grade'!G219</f>
        <v>65.099999999999994</v>
      </c>
      <c r="B218" s="13">
        <f>'Solutions&amp;Grade'!H219</f>
        <v>23.706597533434831</v>
      </c>
      <c r="C218"/>
    </row>
    <row r="219" spans="1:3" ht="13.15" customHeight="1" x14ac:dyDescent="0.2">
      <c r="A219" s="13">
        <f>'Solutions&amp;Grade'!G220</f>
        <v>65.400000000000006</v>
      </c>
      <c r="B219" s="13">
        <f>'Solutions&amp;Grade'!H220</f>
        <v>11.050363411979827</v>
      </c>
      <c r="C219"/>
    </row>
    <row r="220" spans="1:3" ht="13.15" customHeight="1" x14ac:dyDescent="0.2">
      <c r="A220" s="13">
        <f>'Solutions&amp;Grade'!G221</f>
        <v>65.7</v>
      </c>
      <c r="B220" s="13">
        <f>'Solutions&amp;Grade'!H221</f>
        <v>24.561565941551908</v>
      </c>
      <c r="C220"/>
    </row>
    <row r="221" spans="1:3" ht="13.15" customHeight="1" x14ac:dyDescent="0.2">
      <c r="A221" s="13">
        <f>'Solutions&amp;Grade'!G222</f>
        <v>66</v>
      </c>
      <c r="B221" s="13">
        <f>'Solutions&amp;Grade'!H222</f>
        <v>22.050535211074891</v>
      </c>
      <c r="C221"/>
    </row>
    <row r="222" spans="1:3" ht="13.15" customHeight="1" x14ac:dyDescent="0.2">
      <c r="A222" s="13">
        <f>'Solutions&amp;Grade'!G223</f>
        <v>66.3</v>
      </c>
      <c r="B222" s="13">
        <f>'Solutions&amp;Grade'!H223</f>
        <v>0.25873921767336405</v>
      </c>
      <c r="C222"/>
    </row>
    <row r="223" spans="1:3" ht="13.15" customHeight="1" x14ac:dyDescent="0.2">
      <c r="A223" s="13">
        <f>'Solutions&amp;Grade'!G224</f>
        <v>66.599999999999994</v>
      </c>
      <c r="B223" s="13">
        <f>'Solutions&amp;Grade'!H224</f>
        <v>21.982016658122916</v>
      </c>
      <c r="C223"/>
    </row>
    <row r="224" spans="1:3" ht="13.15" customHeight="1" x14ac:dyDescent="0.2">
      <c r="A224" s="13">
        <f>'Solutions&amp;Grade'!G225</f>
        <v>66.900000000000006</v>
      </c>
      <c r="B224" s="13">
        <f>'Solutions&amp;Grade'!H225</f>
        <v>28.505390374482111</v>
      </c>
      <c r="C224"/>
    </row>
    <row r="225" spans="1:3" ht="13.15" customHeight="1" x14ac:dyDescent="0.2">
      <c r="A225" s="13">
        <f>'Solutions&amp;Grade'!G226</f>
        <v>67.2</v>
      </c>
      <c r="B225" s="13">
        <f>'Solutions&amp;Grade'!H226</f>
        <v>27.543871752762414</v>
      </c>
      <c r="C225"/>
    </row>
    <row r="226" spans="1:3" ht="13.15" customHeight="1" x14ac:dyDescent="0.2">
      <c r="A226" s="13">
        <f>'Solutions&amp;Grade'!G227</f>
        <v>67.5</v>
      </c>
      <c r="B226" s="13">
        <f>'Solutions&amp;Grade'!H227</f>
        <v>7.1924966686529004</v>
      </c>
      <c r="C226"/>
    </row>
    <row r="227" spans="1:3" ht="13.15" customHeight="1" x14ac:dyDescent="0.2">
      <c r="A227" s="13">
        <f>'Solutions&amp;Grade'!G228</f>
        <v>67.8</v>
      </c>
      <c r="B227" s="13">
        <f>'Solutions&amp;Grade'!H228</f>
        <v>15.896455999402841</v>
      </c>
      <c r="C227"/>
    </row>
    <row r="228" spans="1:3" ht="13.15" customHeight="1" x14ac:dyDescent="0.2">
      <c r="A228" s="13">
        <f>'Solutions&amp;Grade'!G229</f>
        <v>68.099999999999994</v>
      </c>
      <c r="B228" s="13">
        <f>'Solutions&amp;Grade'!H229</f>
        <v>20.013987476732588</v>
      </c>
      <c r="C228"/>
    </row>
    <row r="229" spans="1:3" ht="13.15" customHeight="1" x14ac:dyDescent="0.2">
      <c r="A229" s="13">
        <f>'Solutions&amp;Grade'!G230</f>
        <v>68.400000000000006</v>
      </c>
      <c r="B229" s="13">
        <f>'Solutions&amp;Grade'!H230</f>
        <v>14.369458580542899</v>
      </c>
      <c r="C229"/>
    </row>
    <row r="230" spans="1:3" ht="13.15" customHeight="1" x14ac:dyDescent="0.2">
      <c r="A230" s="13">
        <f>'Solutions&amp;Grade'!G231</f>
        <v>68.7</v>
      </c>
      <c r="B230" s="13">
        <f>'Solutions&amp;Grade'!H231</f>
        <v>9.9321598334675532</v>
      </c>
      <c r="C230"/>
    </row>
    <row r="231" spans="1:3" ht="13.15" customHeight="1" x14ac:dyDescent="0.2">
      <c r="A231" s="13">
        <f>'Solutions&amp;Grade'!G232</f>
        <v>69</v>
      </c>
      <c r="B231" s="13">
        <f>'Solutions&amp;Grade'!H232</f>
        <v>19.617081098320917</v>
      </c>
      <c r="C231"/>
    </row>
    <row r="232" spans="1:3" ht="13.15" customHeight="1" x14ac:dyDescent="0.2">
      <c r="A232" s="13">
        <f>'Solutions&amp;Grade'!G233</f>
        <v>69.3</v>
      </c>
      <c r="B232" s="13">
        <f>'Solutions&amp;Grade'!H233</f>
        <v>19.057823222549047</v>
      </c>
      <c r="C232"/>
    </row>
    <row r="233" spans="1:3" ht="13.15" customHeight="1" x14ac:dyDescent="0.2">
      <c r="A233" s="13">
        <f>'Solutions&amp;Grade'!G234</f>
        <v>69.599999999999994</v>
      </c>
      <c r="B233" s="13">
        <f>'Solutions&amp;Grade'!H234</f>
        <v>31.88427426637093</v>
      </c>
      <c r="C233"/>
    </row>
    <row r="234" spans="1:3" ht="13.15" customHeight="1" x14ac:dyDescent="0.2">
      <c r="A234" s="13">
        <f>'Solutions&amp;Grade'!G235</f>
        <v>69.900000000000006</v>
      </c>
      <c r="B234" s="13">
        <f>'Solutions&amp;Grade'!H235</f>
        <v>21.005534082595695</v>
      </c>
      <c r="C234"/>
    </row>
    <row r="235" spans="1:3" ht="13.15" customHeight="1" x14ac:dyDescent="0.2">
      <c r="A235" s="13">
        <f>'Solutions&amp;Grade'!G236</f>
        <v>70.2</v>
      </c>
      <c r="B235" s="13">
        <f>'Solutions&amp;Grade'!H236</f>
        <v>25.591320095671108</v>
      </c>
      <c r="C235"/>
    </row>
    <row r="236" spans="1:3" ht="13.15" customHeight="1" x14ac:dyDescent="0.2">
      <c r="A236" s="13">
        <f>'Solutions&amp;Grade'!G237</f>
        <v>70.5</v>
      </c>
      <c r="B236" s="13">
        <f>'Solutions&amp;Grade'!H237</f>
        <v>25.314463432358316</v>
      </c>
      <c r="C236"/>
    </row>
    <row r="237" spans="1:3" ht="13.15" customHeight="1" x14ac:dyDescent="0.2">
      <c r="A237" s="13">
        <f>'Solutions&amp;Grade'!G238</f>
        <v>70.8</v>
      </c>
      <c r="B237" s="13">
        <f>'Solutions&amp;Grade'!H238</f>
        <v>-9.7547879117190348</v>
      </c>
      <c r="C237"/>
    </row>
    <row r="238" spans="1:3" ht="13.15" customHeight="1" x14ac:dyDescent="0.2">
      <c r="A238" s="13">
        <f>'Solutions&amp;Grade'!G239</f>
        <v>71.099999999999994</v>
      </c>
      <c r="B238" s="13">
        <f>'Solutions&amp;Grade'!H239</f>
        <v>23.312818751110157</v>
      </c>
      <c r="C238"/>
    </row>
    <row r="239" spans="1:3" ht="13.15" customHeight="1" x14ac:dyDescent="0.2">
      <c r="A239" s="13">
        <f>'Solutions&amp;Grade'!G240</f>
        <v>71.400000000000006</v>
      </c>
      <c r="B239" s="13">
        <f>'Solutions&amp;Grade'!H240</f>
        <v>20.968840435164179</v>
      </c>
      <c r="C239"/>
    </row>
    <row r="240" spans="1:3" ht="13.15" customHeight="1" x14ac:dyDescent="0.2">
      <c r="A240" s="13">
        <f>'Solutions&amp;Grade'!G241</f>
        <v>71.7</v>
      </c>
      <c r="B240" s="13">
        <f>'Solutions&amp;Grade'!H241</f>
        <v>16.832578409974268</v>
      </c>
      <c r="C240"/>
    </row>
    <row r="241" spans="1:3" ht="13.15" customHeight="1" x14ac:dyDescent="0.2">
      <c r="A241" s="13">
        <f>'Solutions&amp;Grade'!G242</f>
        <v>72</v>
      </c>
      <c r="B241" s="13">
        <f>'Solutions&amp;Grade'!H242</f>
        <v>14.09413477350742</v>
      </c>
      <c r="C241"/>
    </row>
    <row r="242" spans="1:3" ht="13.15" customHeight="1" x14ac:dyDescent="0.2">
      <c r="A242" s="13">
        <f>'Solutions&amp;Grade'!G243</f>
        <v>72.3</v>
      </c>
      <c r="B242" s="13">
        <f>'Solutions&amp;Grade'!H243</f>
        <v>29.044816368677392</v>
      </c>
      <c r="C242"/>
    </row>
    <row r="243" spans="1:3" ht="13.15" customHeight="1" x14ac:dyDescent="0.2">
      <c r="A243" s="13">
        <f>'Solutions&amp;Grade'!G244</f>
        <v>72.599999999999994</v>
      </c>
      <c r="B243" s="13">
        <f>'Solutions&amp;Grade'!H244</f>
        <v>49.404631397140562</v>
      </c>
      <c r="C243"/>
    </row>
    <row r="244" spans="1:3" ht="13.15" customHeight="1" x14ac:dyDescent="0.2">
      <c r="A244" s="13">
        <f>'Solutions&amp;Grade'!G245</f>
        <v>72.900000000000006</v>
      </c>
      <c r="B244" s="13">
        <f>'Solutions&amp;Grade'!H245</f>
        <v>31.350870442420302</v>
      </c>
      <c r="C244"/>
    </row>
    <row r="245" spans="1:3" ht="13.15" customHeight="1" x14ac:dyDescent="0.2">
      <c r="A245" s="13">
        <f>'Solutions&amp;Grade'!G246</f>
        <v>73.2</v>
      </c>
      <c r="B245" s="13">
        <f>'Solutions&amp;Grade'!H246</f>
        <v>13.196489338785844</v>
      </c>
      <c r="C245"/>
    </row>
    <row r="246" spans="1:3" ht="13.15" customHeight="1" x14ac:dyDescent="0.2">
      <c r="A246" s="13">
        <f>'Solutions&amp;Grade'!G247</f>
        <v>73.5</v>
      </c>
      <c r="B246" s="13">
        <f>'Solutions&amp;Grade'!H247</f>
        <v>21.418059125267408</v>
      </c>
      <c r="C246"/>
    </row>
    <row r="247" spans="1:3" ht="13.15" customHeight="1" x14ac:dyDescent="0.2">
      <c r="A247" s="13">
        <f>'Solutions&amp;Grade'!G248</f>
        <v>73.8</v>
      </c>
      <c r="B247" s="13">
        <f>'Solutions&amp;Grade'!H248</f>
        <v>43.072275716844999</v>
      </c>
      <c r="C247"/>
    </row>
    <row r="248" spans="1:3" ht="13.15" customHeight="1" x14ac:dyDescent="0.2">
      <c r="A248" s="13">
        <f>'Solutions&amp;Grade'!G249</f>
        <v>74.099999999999994</v>
      </c>
      <c r="B248" s="13">
        <f>'Solutions&amp;Grade'!H249</f>
        <v>15.131785813570351</v>
      </c>
      <c r="C248"/>
    </row>
    <row r="249" spans="1:3" ht="13.15" customHeight="1" x14ac:dyDescent="0.2">
      <c r="A249" s="13">
        <f>'Solutions&amp;Grade'!G250</f>
        <v>74.400000000000006</v>
      </c>
      <c r="B249" s="13">
        <f>'Solutions&amp;Grade'!H250</f>
        <v>23.004041728835567</v>
      </c>
      <c r="C249"/>
    </row>
    <row r="250" spans="1:3" ht="13.15" customHeight="1" x14ac:dyDescent="0.2">
      <c r="A250" s="13">
        <f>'Solutions&amp;Grade'!G251</f>
        <v>74.7</v>
      </c>
      <c r="B250" s="13">
        <f>'Solutions&amp;Grade'!H251</f>
        <v>38.003227567303298</v>
      </c>
      <c r="C250"/>
    </row>
    <row r="251" spans="1:3" ht="13.15" customHeight="1" x14ac:dyDescent="0.2">
      <c r="A251" s="13">
        <f>'Solutions&amp;Grade'!G252</f>
        <v>75</v>
      </c>
      <c r="B251" s="13">
        <f>'Solutions&amp;Grade'!H252</f>
        <v>32.326337419982337</v>
      </c>
      <c r="C251"/>
    </row>
    <row r="252" spans="1:3" ht="13.15" customHeight="1" x14ac:dyDescent="0.2">
      <c r="A252" s="13">
        <f>'Solutions&amp;Grade'!G253</f>
        <v>75.3</v>
      </c>
      <c r="B252" s="13">
        <f>'Solutions&amp;Grade'!H253</f>
        <v>19.171441392510665</v>
      </c>
      <c r="C252"/>
    </row>
    <row r="253" spans="1:3" ht="13.15" customHeight="1" x14ac:dyDescent="0.2">
      <c r="A253" s="13">
        <f>'Solutions&amp;Grade'!G254</f>
        <v>75.599999999999994</v>
      </c>
      <c r="B253" s="13">
        <f>'Solutions&amp;Grade'!H254</f>
        <v>12.829492391876938</v>
      </c>
      <c r="C253"/>
    </row>
    <row r="254" spans="1:3" ht="13.15" customHeight="1" x14ac:dyDescent="0.2">
      <c r="A254" s="13">
        <f>'Solutions&amp;Grade'!G255</f>
        <v>75.900000000000006</v>
      </c>
      <c r="B254" s="13">
        <f>'Solutions&amp;Grade'!H255</f>
        <v>36.571751030249935</v>
      </c>
      <c r="C254"/>
    </row>
    <row r="255" spans="1:3" ht="13.15" customHeight="1" x14ac:dyDescent="0.2">
      <c r="A255" s="13">
        <f>'Solutions&amp;Grade'!G256</f>
        <v>76.2</v>
      </c>
      <c r="B255" s="13">
        <f>'Solutions&amp;Grade'!H256</f>
        <v>21.828929655730153</v>
      </c>
      <c r="C255"/>
    </row>
    <row r="256" spans="1:3" ht="13.15" customHeight="1" x14ac:dyDescent="0.2">
      <c r="A256" s="13">
        <f>'Solutions&amp;Grade'!G257</f>
        <v>76.5</v>
      </c>
      <c r="B256" s="13">
        <f>'Solutions&amp;Grade'!H257</f>
        <v>36.495816152329397</v>
      </c>
      <c r="C256"/>
    </row>
    <row r="257" spans="1:3" ht="13.15" customHeight="1" x14ac:dyDescent="0.2">
      <c r="A257" s="13">
        <f>'Solutions&amp;Grade'!G258</f>
        <v>76.8</v>
      </c>
      <c r="B257" s="13">
        <f>'Solutions&amp;Grade'!H258</f>
        <v>19.687651929877884</v>
      </c>
      <c r="C257"/>
    </row>
    <row r="258" spans="1:3" ht="13.15" customHeight="1" x14ac:dyDescent="0.2">
      <c r="A258" s="13">
        <f>'Solutions&amp;Grade'!G259</f>
        <v>77.099999999999994</v>
      </c>
      <c r="B258" s="13">
        <f>'Solutions&amp;Grade'!H259</f>
        <v>49.238937400243572</v>
      </c>
      <c r="C258"/>
    </row>
    <row r="259" spans="1:3" ht="13.15" customHeight="1" x14ac:dyDescent="0.2">
      <c r="A259" s="13">
        <f>'Solutions&amp;Grade'!G260</f>
        <v>77.400000000000006</v>
      </c>
      <c r="B259" s="13">
        <f>'Solutions&amp;Grade'!H260</f>
        <v>26.966752116807953</v>
      </c>
      <c r="C259"/>
    </row>
    <row r="260" spans="1:3" ht="13.15" customHeight="1" x14ac:dyDescent="0.2">
      <c r="A260" s="13">
        <f>'Solutions&amp;Grade'!G261</f>
        <v>77.7</v>
      </c>
      <c r="B260" s="13">
        <f>'Solutions&amp;Grade'!H261</f>
        <v>25.594053324525945</v>
      </c>
      <c r="C260"/>
    </row>
    <row r="261" spans="1:3" ht="13.15" customHeight="1" x14ac:dyDescent="0.2">
      <c r="A261" s="13">
        <f>'Solutions&amp;Grade'!G262</f>
        <v>78</v>
      </c>
      <c r="B261" s="13">
        <f>'Solutions&amp;Grade'!H262</f>
        <v>25.226599334139401</v>
      </c>
      <c r="C261"/>
    </row>
    <row r="262" spans="1:3" ht="13.15" customHeight="1" x14ac:dyDescent="0.2">
      <c r="A262" s="13">
        <f>'Solutions&amp;Grade'!G263</f>
        <v>78.3</v>
      </c>
      <c r="B262" s="13">
        <f>'Solutions&amp;Grade'!H263</f>
        <v>23.813219918887143</v>
      </c>
      <c r="C262"/>
    </row>
    <row r="263" spans="1:3" ht="13.15" customHeight="1" x14ac:dyDescent="0.2">
      <c r="A263" s="13">
        <f>'Solutions&amp;Grade'!G264</f>
        <v>78.599999999999994</v>
      </c>
      <c r="B263" s="13">
        <f>'Solutions&amp;Grade'!H264</f>
        <v>7.9036423707034338</v>
      </c>
      <c r="C263"/>
    </row>
    <row r="264" spans="1:3" ht="13.15" customHeight="1" x14ac:dyDescent="0.2">
      <c r="A264" s="13">
        <f>'Solutions&amp;Grade'!G265</f>
        <v>78.900000000000006</v>
      </c>
      <c r="B264" s="13">
        <f>'Solutions&amp;Grade'!H265</f>
        <v>27.007306431951392</v>
      </c>
      <c r="C264"/>
    </row>
    <row r="265" spans="1:3" ht="13.15" customHeight="1" x14ac:dyDescent="0.2">
      <c r="A265" s="13">
        <f>'Solutions&amp;Grade'!G266</f>
        <v>79.2</v>
      </c>
      <c r="B265" s="13">
        <f>'Solutions&amp;Grade'!H266</f>
        <v>2.5092437556351044</v>
      </c>
      <c r="C265"/>
    </row>
    <row r="266" spans="1:3" ht="13.15" customHeight="1" x14ac:dyDescent="0.2">
      <c r="A266" s="13">
        <f>'Solutions&amp;Grade'!G267</f>
        <v>79.5</v>
      </c>
      <c r="B266" s="13">
        <f>'Solutions&amp;Grade'!H267</f>
        <v>2.4907237670846349</v>
      </c>
      <c r="C266"/>
    </row>
    <row r="267" spans="1:3" ht="13.15" customHeight="1" x14ac:dyDescent="0.2">
      <c r="A267" s="13">
        <f>'Solutions&amp;Grade'!G268</f>
        <v>79.8</v>
      </c>
      <c r="B267" s="13">
        <f>'Solutions&amp;Grade'!H268</f>
        <v>22.227142340500986</v>
      </c>
      <c r="C267"/>
    </row>
    <row r="268" spans="1:3" ht="13.15" customHeight="1" x14ac:dyDescent="0.2">
      <c r="A268" s="13">
        <f>'Solutions&amp;Grade'!G269</f>
        <v>80.099999999999994</v>
      </c>
      <c r="B268" s="13">
        <f>'Solutions&amp;Grade'!H269</f>
        <v>10.420773437834303</v>
      </c>
      <c r="C268"/>
    </row>
    <row r="269" spans="1:3" ht="13.15" customHeight="1" x14ac:dyDescent="0.2">
      <c r="A269" s="13">
        <f>'Solutions&amp;Grade'!G270</f>
        <v>80.400000000000006</v>
      </c>
      <c r="B269" s="13">
        <f>'Solutions&amp;Grade'!H270</f>
        <v>21.098579086102276</v>
      </c>
      <c r="C269"/>
    </row>
    <row r="270" spans="1:3" ht="13.15" customHeight="1" x14ac:dyDescent="0.2">
      <c r="A270" s="13">
        <f>'Solutions&amp;Grade'!G271</f>
        <v>80.7</v>
      </c>
      <c r="B270" s="13">
        <f>'Solutions&amp;Grade'!H271</f>
        <v>44.347646162238568</v>
      </c>
      <c r="C270"/>
    </row>
    <row r="271" spans="1:3" ht="13.15" customHeight="1" x14ac:dyDescent="0.2">
      <c r="A271" s="13">
        <f>'Solutions&amp;Grade'!G272</f>
        <v>81</v>
      </c>
      <c r="B271" s="13">
        <f>'Solutions&amp;Grade'!H272</f>
        <v>18.898572820714694</v>
      </c>
      <c r="C271"/>
    </row>
    <row r="272" spans="1:3" ht="13.15" customHeight="1" x14ac:dyDescent="0.2">
      <c r="A272" s="13">
        <f>'Solutions&amp;Grade'!G273</f>
        <v>81.3</v>
      </c>
      <c r="B272" s="13">
        <f>'Solutions&amp;Grade'!H273</f>
        <v>30.817864933786627</v>
      </c>
      <c r="C272"/>
    </row>
    <row r="273" spans="1:3" ht="13.15" customHeight="1" x14ac:dyDescent="0.2">
      <c r="A273" s="13">
        <f>'Solutions&amp;Grade'!G274</f>
        <v>81.599999999999994</v>
      </c>
      <c r="B273" s="13">
        <f>'Solutions&amp;Grade'!H274</f>
        <v>9.7634382328202669</v>
      </c>
      <c r="C273"/>
    </row>
    <row r="274" spans="1:3" ht="13.15" customHeight="1" x14ac:dyDescent="0.2">
      <c r="A274" s="13">
        <f>'Solutions&amp;Grade'!G275</f>
        <v>81.900000000000006</v>
      </c>
      <c r="B274" s="13">
        <f>'Solutions&amp;Grade'!H275</f>
        <v>26.980833198260704</v>
      </c>
      <c r="C274"/>
    </row>
    <row r="275" spans="1:3" ht="13.15" customHeight="1" x14ac:dyDescent="0.2">
      <c r="A275" s="13">
        <f>'Solutions&amp;Grade'!G276</f>
        <v>82.2</v>
      </c>
      <c r="B275" s="13">
        <f>'Solutions&amp;Grade'!H276</f>
        <v>7.2220285979305388</v>
      </c>
      <c r="C275"/>
    </row>
    <row r="276" spans="1:3" ht="13.15" customHeight="1" x14ac:dyDescent="0.2">
      <c r="A276" s="13">
        <f>'Solutions&amp;Grade'!G277</f>
        <v>82.5</v>
      </c>
      <c r="B276" s="13">
        <f>'Solutions&amp;Grade'!H277</f>
        <v>35.38960817717377</v>
      </c>
      <c r="C276"/>
    </row>
    <row r="277" spans="1:3" ht="13.15" customHeight="1" x14ac:dyDescent="0.2">
      <c r="A277" s="13">
        <f>'Solutions&amp;Grade'!G278</f>
        <v>82.8</v>
      </c>
      <c r="B277" s="13">
        <f>'Solutions&amp;Grade'!H278</f>
        <v>12.079706869007902</v>
      </c>
      <c r="C277"/>
    </row>
    <row r="278" spans="1:3" ht="13.15" customHeight="1" x14ac:dyDescent="0.2">
      <c r="A278" s="13">
        <f>'Solutions&amp;Grade'!G279</f>
        <v>83.1</v>
      </c>
      <c r="B278" s="13">
        <f>'Solutions&amp;Grade'!H279</f>
        <v>17.070204795265678</v>
      </c>
      <c r="C278"/>
    </row>
    <row r="279" spans="1:3" ht="13.15" customHeight="1" x14ac:dyDescent="0.2">
      <c r="A279" s="13">
        <f>'Solutions&amp;Grade'!G280</f>
        <v>83.4</v>
      </c>
      <c r="B279" s="13">
        <f>'Solutions&amp;Grade'!H280</f>
        <v>20.281263215243722</v>
      </c>
      <c r="C279"/>
    </row>
    <row r="280" spans="1:3" ht="13.15" customHeight="1" x14ac:dyDescent="0.2">
      <c r="A280" s="13">
        <f>'Solutions&amp;Grade'!G281</f>
        <v>83.7</v>
      </c>
      <c r="B280" s="13">
        <f>'Solutions&amp;Grade'!H281</f>
        <v>29.670898675227523</v>
      </c>
      <c r="C280"/>
    </row>
    <row r="281" spans="1:3" ht="13.15" customHeight="1" x14ac:dyDescent="0.2">
      <c r="A281" s="13">
        <f>'Solutions&amp;Grade'!G282</f>
        <v>84</v>
      </c>
      <c r="B281" s="13">
        <f>'Solutions&amp;Grade'!H282</f>
        <v>12.364379061599836</v>
      </c>
      <c r="C281"/>
    </row>
    <row r="282" spans="1:3" ht="13.15" customHeight="1" x14ac:dyDescent="0.2">
      <c r="A282" s="13">
        <f>'Solutions&amp;Grade'!G283</f>
        <v>84.3</v>
      </c>
      <c r="B282" s="13">
        <f>'Solutions&amp;Grade'!H283</f>
        <v>24.996462839994191</v>
      </c>
      <c r="C282"/>
    </row>
    <row r="283" spans="1:3" ht="13.15" customHeight="1" x14ac:dyDescent="0.2">
      <c r="A283" s="13">
        <f>'Solutions&amp;Grade'!G284</f>
        <v>84.6</v>
      </c>
      <c r="B283" s="13">
        <f>'Solutions&amp;Grade'!H284</f>
        <v>9.0021576813195026</v>
      </c>
      <c r="C283"/>
    </row>
    <row r="284" spans="1:3" ht="13.15" customHeight="1" x14ac:dyDescent="0.2">
      <c r="A284" s="13">
        <f>'Solutions&amp;Grade'!G285</f>
        <v>84.9</v>
      </c>
      <c r="B284" s="13">
        <f>'Solutions&amp;Grade'!H285</f>
        <v>24.00466480773034</v>
      </c>
      <c r="C284"/>
    </row>
    <row r="285" spans="1:3" ht="13.15" customHeight="1" x14ac:dyDescent="0.2">
      <c r="A285" s="13">
        <f>'Solutions&amp;Grade'!G286</f>
        <v>85.2</v>
      </c>
      <c r="B285" s="13">
        <f>'Solutions&amp;Grade'!H286</f>
        <v>10.455939250355874</v>
      </c>
      <c r="C285"/>
    </row>
    <row r="286" spans="1:3" ht="13.15" customHeight="1" x14ac:dyDescent="0.2">
      <c r="A286" s="13">
        <f>'Solutions&amp;Grade'!G287</f>
        <v>85.5</v>
      </c>
      <c r="B286" s="13">
        <f>'Solutions&amp;Grade'!H287</f>
        <v>19.896388058206526</v>
      </c>
      <c r="C286"/>
    </row>
    <row r="287" spans="1:3" ht="13.15" customHeight="1" x14ac:dyDescent="0.2">
      <c r="A287" s="13">
        <f>'Solutions&amp;Grade'!G288</f>
        <v>85.8</v>
      </c>
      <c r="B287" s="13">
        <f>'Solutions&amp;Grade'!H288</f>
        <v>29.944159330660405</v>
      </c>
      <c r="C287"/>
    </row>
    <row r="288" spans="1:3" ht="13.15" customHeight="1" x14ac:dyDescent="0.2">
      <c r="A288" s="13">
        <f>'Solutions&amp;Grade'!G289</f>
        <v>86.1</v>
      </c>
      <c r="B288" s="13">
        <f>'Solutions&amp;Grade'!H289</f>
        <v>19.391742299902717</v>
      </c>
      <c r="C288"/>
    </row>
    <row r="289" spans="1:3" ht="13.15" customHeight="1" x14ac:dyDescent="0.2">
      <c r="A289" s="13">
        <f>'Solutions&amp;Grade'!G290</f>
        <v>86.4</v>
      </c>
      <c r="B289" s="13">
        <f>'Solutions&amp;Grade'!H290</f>
        <v>18.153549215731665</v>
      </c>
      <c r="C289"/>
    </row>
    <row r="290" spans="1:3" ht="13.15" customHeight="1" x14ac:dyDescent="0.2">
      <c r="A290" s="13">
        <f>'Solutions&amp;Grade'!G291</f>
        <v>86.7</v>
      </c>
      <c r="B290" s="13">
        <f>'Solutions&amp;Grade'!H291</f>
        <v>15.866535512952158</v>
      </c>
      <c r="C290"/>
    </row>
    <row r="291" spans="1:3" ht="13.15" customHeight="1" x14ac:dyDescent="0.2">
      <c r="A291" s="13">
        <f>'Solutions&amp;Grade'!G292</f>
        <v>87</v>
      </c>
      <c r="B291" s="13">
        <f>'Solutions&amp;Grade'!H292</f>
        <v>19.744623421602359</v>
      </c>
      <c r="C291"/>
    </row>
    <row r="292" spans="1:3" ht="13.15" customHeight="1" x14ac:dyDescent="0.2">
      <c r="A292" s="13">
        <f>'Solutions&amp;Grade'!G293</f>
        <v>87.3</v>
      </c>
      <c r="B292" s="13">
        <f>'Solutions&amp;Grade'!H293</f>
        <v>2.9356732827648067</v>
      </c>
      <c r="C292"/>
    </row>
    <row r="293" spans="1:3" ht="13.15" customHeight="1" x14ac:dyDescent="0.2">
      <c r="A293" s="13">
        <f>'Solutions&amp;Grade'!G294</f>
        <v>87.6</v>
      </c>
      <c r="B293" s="13">
        <f>'Solutions&amp;Grade'!H294</f>
        <v>19.358498172467037</v>
      </c>
      <c r="C293"/>
    </row>
    <row r="294" spans="1:3" ht="13.15" customHeight="1" x14ac:dyDescent="0.2">
      <c r="A294" s="13">
        <f>'Solutions&amp;Grade'!G295</f>
        <v>87.9</v>
      </c>
      <c r="B294" s="13">
        <f>'Solutions&amp;Grade'!H295</f>
        <v>6.9056313385661738</v>
      </c>
      <c r="C294"/>
    </row>
    <row r="295" spans="1:3" ht="13.15" customHeight="1" x14ac:dyDescent="0.2">
      <c r="A295" s="13">
        <f>'Solutions&amp;Grade'!G296</f>
        <v>88.2</v>
      </c>
      <c r="B295" s="13">
        <f>'Solutions&amp;Grade'!H296</f>
        <v>33.272651830323504</v>
      </c>
      <c r="C295"/>
    </row>
    <row r="296" spans="1:3" ht="13.15" customHeight="1" x14ac:dyDescent="0.2">
      <c r="A296" s="13">
        <f>'Solutions&amp;Grade'!G297</f>
        <v>88.5</v>
      </c>
      <c r="B296" s="13">
        <f>'Solutions&amp;Grade'!H297</f>
        <v>33.985970027620809</v>
      </c>
      <c r="C296"/>
    </row>
    <row r="297" spans="1:3" ht="13.15" customHeight="1" x14ac:dyDescent="0.2">
      <c r="A297" s="13">
        <f>'Solutions&amp;Grade'!G298</f>
        <v>88.8</v>
      </c>
      <c r="B297" s="13">
        <f>'Solutions&amp;Grade'!H298</f>
        <v>30.076242976369631</v>
      </c>
      <c r="C297"/>
    </row>
    <row r="298" spans="1:3" ht="13.15" customHeight="1" x14ac:dyDescent="0.2">
      <c r="A298" s="13">
        <f>'Solutions&amp;Grade'!G299</f>
        <v>89.1</v>
      </c>
      <c r="B298" s="13">
        <f>'Solutions&amp;Grade'!H299</f>
        <v>21.754420792533004</v>
      </c>
      <c r="C298"/>
    </row>
    <row r="299" spans="1:3" ht="13.15" customHeight="1" x14ac:dyDescent="0.2">
      <c r="A299" s="13">
        <f>'Solutions&amp;Grade'!G300</f>
        <v>89.4</v>
      </c>
      <c r="B299" s="13">
        <f>'Solutions&amp;Grade'!H300</f>
        <v>49.819037286278537</v>
      </c>
      <c r="C299"/>
    </row>
    <row r="300" spans="1:3" ht="13.15" customHeight="1" x14ac:dyDescent="0.2">
      <c r="A300" s="13">
        <f>'Solutions&amp;Grade'!G301</f>
        <v>89.7</v>
      </c>
      <c r="B300" s="13">
        <f>'Solutions&amp;Grade'!H301</f>
        <v>31.598562005111212</v>
      </c>
      <c r="C300"/>
    </row>
    <row r="301" spans="1:3" ht="13.15" customHeight="1" x14ac:dyDescent="0.2">
      <c r="A301" s="13">
        <f>'Solutions&amp;Grade'!G302</f>
        <v>90</v>
      </c>
      <c r="B301" s="13">
        <f>'Solutions&amp;Grade'!H302</f>
        <v>30.276577123766437</v>
      </c>
      <c r="C301"/>
    </row>
    <row r="302" spans="1:3" ht="13.15" customHeight="1" x14ac:dyDescent="0.2">
      <c r="A302" s="13">
        <f>'Solutions&amp;Grade'!G303</f>
        <v>90.3</v>
      </c>
      <c r="B302" s="13">
        <f>'Solutions&amp;Grade'!H303</f>
        <v>4.7328882284864378</v>
      </c>
      <c r="C302"/>
    </row>
    <row r="303" spans="1:3" ht="13.15" customHeight="1" x14ac:dyDescent="0.2">
      <c r="A303" s="13">
        <f>'Solutions&amp;Grade'!G304</f>
        <v>90.6</v>
      </c>
      <c r="B303" s="13">
        <f>'Solutions&amp;Grade'!H304</f>
        <v>30.557907419162873</v>
      </c>
      <c r="C303"/>
    </row>
    <row r="304" spans="1:3" ht="13.15" customHeight="1" x14ac:dyDescent="0.2">
      <c r="A304" s="13">
        <f>'Solutions&amp;Grade'!G305</f>
        <v>90.9</v>
      </c>
      <c r="B304" s="13">
        <f>'Solutions&amp;Grade'!H305</f>
        <v>40.336028864092711</v>
      </c>
      <c r="C304"/>
    </row>
    <row r="305" spans="1:3" ht="13.15" customHeight="1" x14ac:dyDescent="0.2">
      <c r="A305" s="13">
        <f>'Solutions&amp;Grade'!G306</f>
        <v>91.2</v>
      </c>
      <c r="B305" s="13">
        <f>'Solutions&amp;Grade'!H306</f>
        <v>33.78874409208214</v>
      </c>
      <c r="C305"/>
    </row>
    <row r="306" spans="1:3" ht="13.15" customHeight="1" x14ac:dyDescent="0.2">
      <c r="A306" s="13">
        <f>'Solutions&amp;Grade'!G307</f>
        <v>91.5</v>
      </c>
      <c r="B306" s="13">
        <f>'Solutions&amp;Grade'!H307</f>
        <v>2.3081346194887722</v>
      </c>
      <c r="C306"/>
    </row>
    <row r="307" spans="1:3" ht="13.15" customHeight="1" x14ac:dyDescent="0.2">
      <c r="A307" s="13">
        <f>'Solutions&amp;Grade'!G308</f>
        <v>91.8</v>
      </c>
      <c r="B307" s="13">
        <f>'Solutions&amp;Grade'!H308</f>
        <v>29.012401996184405</v>
      </c>
      <c r="C307"/>
    </row>
    <row r="308" spans="1:3" ht="13.15" customHeight="1" x14ac:dyDescent="0.2">
      <c r="A308" s="13">
        <f>'Solutions&amp;Grade'!G309</f>
        <v>92.1</v>
      </c>
      <c r="B308" s="13">
        <f>'Solutions&amp;Grade'!H309</f>
        <v>27.650421302614358</v>
      </c>
      <c r="C308"/>
    </row>
    <row r="309" spans="1:3" ht="13.15" customHeight="1" x14ac:dyDescent="0.2">
      <c r="A309" s="13">
        <f>'Solutions&amp;Grade'!G310</f>
        <v>92.4</v>
      </c>
      <c r="B309" s="13">
        <f>'Solutions&amp;Grade'!H310</f>
        <v>40.840713786982775</v>
      </c>
      <c r="C309"/>
    </row>
    <row r="310" spans="1:3" ht="13.15" customHeight="1" x14ac:dyDescent="0.2">
      <c r="A310" s="13">
        <f>'Solutions&amp;Grade'!G311</f>
        <v>92.7</v>
      </c>
      <c r="B310" s="13">
        <f>'Solutions&amp;Grade'!H311</f>
        <v>35.908122857855304</v>
      </c>
      <c r="C310"/>
    </row>
    <row r="311" spans="1:3" ht="13.15" customHeight="1" x14ac:dyDescent="0.2">
      <c r="A311" s="13">
        <f>'Solutions&amp;Grade'!G312</f>
        <v>93</v>
      </c>
      <c r="B311" s="13">
        <f>'Solutions&amp;Grade'!H312</f>
        <v>24.137588543126341</v>
      </c>
      <c r="C311"/>
    </row>
    <row r="312" spans="1:3" ht="13.15" customHeight="1" x14ac:dyDescent="0.2">
      <c r="A312" s="13">
        <f>'Solutions&amp;Grade'!G313</f>
        <v>93.3</v>
      </c>
      <c r="B312" s="13">
        <f>'Solutions&amp;Grade'!H313</f>
        <v>7.8257741695946699</v>
      </c>
      <c r="C312"/>
    </row>
    <row r="313" spans="1:3" ht="13.15" customHeight="1" x14ac:dyDescent="0.2">
      <c r="A313" s="13">
        <f>'Solutions&amp;Grade'!G314</f>
        <v>93.6</v>
      </c>
      <c r="B313" s="13">
        <f>'Solutions&amp;Grade'!H314</f>
        <v>30.311526396426565</v>
      </c>
      <c r="C313"/>
    </row>
    <row r="314" spans="1:3" ht="13.15" customHeight="1" x14ac:dyDescent="0.2">
      <c r="A314" s="13">
        <f>'Solutions&amp;Grade'!G315</f>
        <v>93.9</v>
      </c>
      <c r="B314" s="13">
        <f>'Solutions&amp;Grade'!H315</f>
        <v>26.786963104856742</v>
      </c>
      <c r="C314"/>
    </row>
    <row r="315" spans="1:3" ht="13.15" customHeight="1" x14ac:dyDescent="0.2">
      <c r="A315" s="13">
        <f>'Solutions&amp;Grade'!G316</f>
        <v>94.2</v>
      </c>
      <c r="B315" s="13">
        <f>'Solutions&amp;Grade'!H316</f>
        <v>34.572982662444275</v>
      </c>
      <c r="C315"/>
    </row>
    <row r="316" spans="1:3" ht="13.15" customHeight="1" x14ac:dyDescent="0.2">
      <c r="A316" s="13">
        <f>'Solutions&amp;Grade'!G317</f>
        <v>94.5</v>
      </c>
      <c r="B316" s="13">
        <f>'Solutions&amp;Grade'!H317</f>
        <v>19.051685801406474</v>
      </c>
      <c r="C316"/>
    </row>
    <row r="317" spans="1:3" ht="13.15" customHeight="1" x14ac:dyDescent="0.2">
      <c r="A317" s="13">
        <f>'Solutions&amp;Grade'!G318</f>
        <v>94.8</v>
      </c>
      <c r="B317" s="13">
        <f>'Solutions&amp;Grade'!H318</f>
        <v>33.472784141516442</v>
      </c>
      <c r="C317"/>
    </row>
    <row r="318" spans="1:3" ht="13.15" customHeight="1" x14ac:dyDescent="0.2">
      <c r="A318" s="13">
        <f>'Solutions&amp;Grade'!G319</f>
        <v>95.1</v>
      </c>
      <c r="B318" s="13">
        <f>'Solutions&amp;Grade'!H319</f>
        <v>18.380557151553162</v>
      </c>
      <c r="C318"/>
    </row>
    <row r="319" spans="1:3" ht="13.15" customHeight="1" x14ac:dyDescent="0.2">
      <c r="A319" s="13">
        <f>'Solutions&amp;Grade'!G320</f>
        <v>95.4</v>
      </c>
      <c r="B319" s="13">
        <f>'Solutions&amp;Grade'!H320</f>
        <v>8.6966868893389062</v>
      </c>
      <c r="C319"/>
    </row>
    <row r="320" spans="1:3" ht="13.15" customHeight="1" x14ac:dyDescent="0.2">
      <c r="A320" s="13">
        <f>'Solutions&amp;Grade'!G321</f>
        <v>95.7</v>
      </c>
      <c r="B320" s="13">
        <f>'Solutions&amp;Grade'!H321</f>
        <v>47.335280430543641</v>
      </c>
      <c r="C320"/>
    </row>
    <row r="321" spans="1:3" ht="13.15" customHeight="1" x14ac:dyDescent="0.2">
      <c r="A321" s="13">
        <f>'Solutions&amp;Grade'!G322</f>
        <v>96</v>
      </c>
      <c r="B321" s="13">
        <f>'Solutions&amp;Grade'!H322</f>
        <v>19.085739517244193</v>
      </c>
      <c r="C321"/>
    </row>
    <row r="322" spans="1:3" ht="13.15" customHeight="1" x14ac:dyDescent="0.2">
      <c r="A322" s="13">
        <f>'Solutions&amp;Grade'!G323</f>
        <v>96.3</v>
      </c>
      <c r="B322" s="13">
        <f>'Solutions&amp;Grade'!H323</f>
        <v>18.892637112692846</v>
      </c>
      <c r="C322"/>
    </row>
    <row r="323" spans="1:3" ht="13.15" customHeight="1" x14ac:dyDescent="0.2">
      <c r="A323" s="13">
        <f>'Solutions&amp;Grade'!G324</f>
        <v>96.6</v>
      </c>
      <c r="B323" s="13">
        <f>'Solutions&amp;Grade'!H324</f>
        <v>31.177090418880837</v>
      </c>
      <c r="C323"/>
    </row>
    <row r="324" spans="1:3" ht="13.15" customHeight="1" x14ac:dyDescent="0.2">
      <c r="A324" s="13">
        <f>'Solutions&amp;Grade'!G325</f>
        <v>96.9</v>
      </c>
      <c r="B324" s="13">
        <f>'Solutions&amp;Grade'!H325</f>
        <v>17.093209757748568</v>
      </c>
      <c r="C324"/>
    </row>
    <row r="325" spans="1:3" ht="13.15" customHeight="1" x14ac:dyDescent="0.2">
      <c r="A325" s="13">
        <f>'Solutions&amp;Grade'!G326</f>
        <v>97.2</v>
      </c>
      <c r="B325" s="13">
        <f>'Solutions&amp;Grade'!H326</f>
        <v>31.296691437923979</v>
      </c>
      <c r="C325"/>
    </row>
    <row r="326" spans="1:3" ht="13.15" customHeight="1" x14ac:dyDescent="0.2">
      <c r="A326" s="13">
        <f>'Solutions&amp;Grade'!G327</f>
        <v>97.5</v>
      </c>
      <c r="B326" s="13">
        <f>'Solutions&amp;Grade'!H327</f>
        <v>18.349318071714681</v>
      </c>
      <c r="C326"/>
    </row>
    <row r="327" spans="1:3" ht="13.15" customHeight="1" x14ac:dyDescent="0.2">
      <c r="A327" s="13">
        <f>'Solutions&amp;Grade'!G328</f>
        <v>97.8</v>
      </c>
      <c r="B327" s="13">
        <f>'Solutions&amp;Grade'!H328</f>
        <v>30.39381512256714</v>
      </c>
      <c r="C327"/>
    </row>
    <row r="328" spans="1:3" ht="13.15" customHeight="1" x14ac:dyDescent="0.2">
      <c r="A328" s="13">
        <f>'Solutions&amp;Grade'!G329</f>
        <v>98.1</v>
      </c>
      <c r="B328" s="13">
        <f>'Solutions&amp;Grade'!H329</f>
        <v>27.962839337295936</v>
      </c>
      <c r="C328"/>
    </row>
    <row r="329" spans="1:3" ht="13.15" customHeight="1" x14ac:dyDescent="0.2">
      <c r="A329" s="13">
        <f>'Solutions&amp;Grade'!G330</f>
        <v>98.4</v>
      </c>
      <c r="B329" s="13">
        <f>'Solutions&amp;Grade'!H330</f>
        <v>27.797997863493244</v>
      </c>
      <c r="C329"/>
    </row>
    <row r="330" spans="1:3" ht="13.15" customHeight="1" x14ac:dyDescent="0.2">
      <c r="A330" s="13">
        <f>'Solutions&amp;Grade'!G331</f>
        <v>98.7</v>
      </c>
      <c r="B330" s="13">
        <f>'Solutions&amp;Grade'!H331</f>
        <v>30.300813138490174</v>
      </c>
      <c r="C330"/>
    </row>
    <row r="331" spans="1:3" ht="13.15" customHeight="1" x14ac:dyDescent="0.2">
      <c r="A331" s="13">
        <f>'Solutions&amp;Grade'!G332</f>
        <v>99</v>
      </c>
      <c r="B331" s="13">
        <f>'Solutions&amp;Grade'!H332</f>
        <v>32.906855387786017</v>
      </c>
      <c r="C331"/>
    </row>
    <row r="332" spans="1:3" ht="13.15" customHeight="1" x14ac:dyDescent="0.2">
      <c r="A332" s="13">
        <f>'Solutions&amp;Grade'!G333</f>
        <v>99.3</v>
      </c>
      <c r="B332" s="13">
        <f>'Solutions&amp;Grade'!H333</f>
        <v>27.362430146923863</v>
      </c>
      <c r="C332"/>
    </row>
    <row r="333" spans="1:3" ht="13.15" customHeight="1" x14ac:dyDescent="0.2">
      <c r="A333" s="13">
        <f>'Solutions&amp;Grade'!G334</f>
        <v>99.6</v>
      </c>
      <c r="B333" s="13">
        <f>'Solutions&amp;Grade'!H334</f>
        <v>10.501488514138874</v>
      </c>
      <c r="C333"/>
    </row>
    <row r="334" spans="1:3" ht="13.15" customHeight="1" x14ac:dyDescent="0.2">
      <c r="A334" s="13">
        <f>'Solutions&amp;Grade'!G335</f>
        <v>99.9</v>
      </c>
      <c r="B334" s="13">
        <f>'Solutions&amp;Grade'!H335</f>
        <v>32.728326926660117</v>
      </c>
      <c r="C334"/>
    </row>
    <row r="335" spans="1:3" ht="13.15" customHeight="1" x14ac:dyDescent="0.2">
      <c r="A335" s="13">
        <f>'Solutions&amp;Grade'!G336</f>
        <v>100.2</v>
      </c>
      <c r="B335" s="13">
        <f>'Solutions&amp;Grade'!H336</f>
        <v>-0.32471654366485581</v>
      </c>
      <c r="C335"/>
    </row>
    <row r="336" spans="1:3" ht="13.15" customHeight="1" x14ac:dyDescent="0.2">
      <c r="A336" s="13">
        <f>'Solutions&amp;Grade'!G337</f>
        <v>100.5</v>
      </c>
      <c r="B336" s="13">
        <f>'Solutions&amp;Grade'!H337</f>
        <v>38.828481805846074</v>
      </c>
      <c r="C336"/>
    </row>
    <row r="337" spans="1:3" ht="13.15" customHeight="1" x14ac:dyDescent="0.2">
      <c r="A337" s="13">
        <f>'Solutions&amp;Grade'!G338</f>
        <v>100.8</v>
      </c>
      <c r="B337" s="13">
        <f>'Solutions&amp;Grade'!H338</f>
        <v>47.893259936644107</v>
      </c>
      <c r="C337"/>
    </row>
    <row r="338" spans="1:3" ht="13.15" customHeight="1" x14ac:dyDescent="0.2">
      <c r="A338" s="13">
        <f>'Solutions&amp;Grade'!G339</f>
        <v>101.1</v>
      </c>
      <c r="B338" s="13">
        <f>'Solutions&amp;Grade'!H339</f>
        <v>21.779349562882313</v>
      </c>
      <c r="C338"/>
    </row>
    <row r="339" spans="1:3" ht="13.15" customHeight="1" x14ac:dyDescent="0.2">
      <c r="A339" s="13">
        <f>'Solutions&amp;Grade'!G340</f>
        <v>101.4</v>
      </c>
      <c r="B339" s="13">
        <f>'Solutions&amp;Grade'!H340</f>
        <v>46.288957952059675</v>
      </c>
      <c r="C339"/>
    </row>
    <row r="340" spans="1:3" ht="13.15" customHeight="1" x14ac:dyDescent="0.2">
      <c r="A340" s="13">
        <f>'Solutions&amp;Grade'!G341</f>
        <v>101.7</v>
      </c>
      <c r="B340" s="13">
        <f>'Solutions&amp;Grade'!H341</f>
        <v>46.106486097449206</v>
      </c>
      <c r="C340"/>
    </row>
    <row r="341" spans="1:3" ht="13.15" customHeight="1" x14ac:dyDescent="0.2">
      <c r="A341" s="13">
        <f>'Solutions&amp;Grade'!G342</f>
        <v>102</v>
      </c>
      <c r="B341" s="13">
        <f>'Solutions&amp;Grade'!H342</f>
        <v>19.98416372048268</v>
      </c>
      <c r="C341"/>
    </row>
    <row r="342" spans="1:3" ht="13.15" customHeight="1" x14ac:dyDescent="0.2">
      <c r="A342" s="13">
        <f>'Solutions&amp;Grade'!G343</f>
        <v>102.3</v>
      </c>
      <c r="B342" s="13">
        <f>'Solutions&amp;Grade'!H343</f>
        <v>22.551781346066825</v>
      </c>
      <c r="C342"/>
    </row>
    <row r="343" spans="1:3" ht="13.15" customHeight="1" x14ac:dyDescent="0.2">
      <c r="A343" s="13">
        <f>'Solutions&amp;Grade'!G344</f>
        <v>102.6</v>
      </c>
      <c r="B343" s="13">
        <f>'Solutions&amp;Grade'!H344</f>
        <v>20.872707911906137</v>
      </c>
      <c r="C343"/>
    </row>
    <row r="344" spans="1:3" ht="13.15" customHeight="1" x14ac:dyDescent="0.2">
      <c r="A344" s="13">
        <f>'Solutions&amp;Grade'!G345</f>
        <v>102.9</v>
      </c>
      <c r="B344" s="13">
        <f>'Solutions&amp;Grade'!H345</f>
        <v>40.519863268965338</v>
      </c>
      <c r="C344"/>
    </row>
    <row r="345" spans="1:3" ht="13.15" customHeight="1" x14ac:dyDescent="0.2">
      <c r="A345" s="13">
        <f>'Solutions&amp;Grade'!G346</f>
        <v>103.2</v>
      </c>
      <c r="B345" s="13">
        <f>'Solutions&amp;Grade'!H346</f>
        <v>25.022324492038948</v>
      </c>
      <c r="C345"/>
    </row>
    <row r="346" spans="1:3" ht="13.15" customHeight="1" x14ac:dyDescent="0.2">
      <c r="A346" s="13">
        <f>'Solutions&amp;Grade'!G347</f>
        <v>103.5</v>
      </c>
      <c r="B346" s="13">
        <f>'Solutions&amp;Grade'!H347</f>
        <v>20.85081560218098</v>
      </c>
      <c r="C346"/>
    </row>
    <row r="347" spans="1:3" ht="13.15" customHeight="1" x14ac:dyDescent="0.2">
      <c r="A347" s="13">
        <f>'Solutions&amp;Grade'!G348</f>
        <v>103.8</v>
      </c>
      <c r="B347" s="13">
        <f>'Solutions&amp;Grade'!H348</f>
        <v>30.431585301804681</v>
      </c>
      <c r="C347"/>
    </row>
    <row r="348" spans="1:3" ht="13.15" customHeight="1" x14ac:dyDescent="0.2">
      <c r="A348" s="13">
        <f>'Solutions&amp;Grade'!G349</f>
        <v>104.1</v>
      </c>
      <c r="B348" s="13">
        <f>'Solutions&amp;Grade'!H349</f>
        <v>23.034260666355504</v>
      </c>
      <c r="C348"/>
    </row>
    <row r="349" spans="1:3" ht="13.15" customHeight="1" x14ac:dyDescent="0.2">
      <c r="A349" s="13">
        <f>'Solutions&amp;Grade'!G350</f>
        <v>104.4</v>
      </c>
      <c r="B349" s="13">
        <f>'Solutions&amp;Grade'!H350</f>
        <v>10.773172456603511</v>
      </c>
      <c r="C349"/>
    </row>
    <row r="350" spans="1:3" ht="13.15" customHeight="1" x14ac:dyDescent="0.2">
      <c r="A350" s="13">
        <f>'Solutions&amp;Grade'!G351</f>
        <v>104.7</v>
      </c>
      <c r="B350" s="13">
        <f>'Solutions&amp;Grade'!H351</f>
        <v>40.120564838513744</v>
      </c>
      <c r="C350"/>
    </row>
    <row r="351" spans="1:3" ht="13.15" customHeight="1" x14ac:dyDescent="0.2">
      <c r="A351" s="13">
        <f>'Solutions&amp;Grade'!G352</f>
        <v>105</v>
      </c>
      <c r="B351" s="13">
        <f>'Solutions&amp;Grade'!H352</f>
        <v>42.150543877156174</v>
      </c>
      <c r="C351"/>
    </row>
    <row r="352" spans="1:3" ht="13.15" customHeight="1" x14ac:dyDescent="0.2">
      <c r="A352" s="13">
        <f>'Solutions&amp;Grade'!G353</f>
        <v>105.3</v>
      </c>
      <c r="B352" s="13">
        <f>'Solutions&amp;Grade'!H353</f>
        <v>16.47160598324681</v>
      </c>
      <c r="C352"/>
    </row>
    <row r="353" spans="1:3" ht="13.15" customHeight="1" x14ac:dyDescent="0.2">
      <c r="A353" s="13">
        <f>'Solutions&amp;Grade'!G354</f>
        <v>105.6</v>
      </c>
      <c r="B353" s="13">
        <f>'Solutions&amp;Grade'!H354</f>
        <v>22.710013464201882</v>
      </c>
      <c r="C353"/>
    </row>
    <row r="354" spans="1:3" ht="13.15" customHeight="1" x14ac:dyDescent="0.2">
      <c r="A354" s="13">
        <f>'Solutions&amp;Grade'!G355</f>
        <v>105.9</v>
      </c>
      <c r="B354" s="13">
        <f>'Solutions&amp;Grade'!H355</f>
        <v>21.612816615656268</v>
      </c>
      <c r="C354"/>
    </row>
    <row r="355" spans="1:3" ht="13.15" customHeight="1" x14ac:dyDescent="0.2">
      <c r="A355" s="13">
        <f>'Solutions&amp;Grade'!G356</f>
        <v>106.2</v>
      </c>
      <c r="B355" s="13">
        <f>'Solutions&amp;Grade'!H356</f>
        <v>24.698729472873968</v>
      </c>
      <c r="C355"/>
    </row>
    <row r="356" spans="1:3" ht="13.15" customHeight="1" x14ac:dyDescent="0.2">
      <c r="A356" s="13">
        <f>'Solutions&amp;Grade'!G357</f>
        <v>106.5</v>
      </c>
      <c r="B356" s="13">
        <f>'Solutions&amp;Grade'!H357</f>
        <v>21.670316407775793</v>
      </c>
      <c r="C356"/>
    </row>
    <row r="357" spans="1:3" ht="13.15" customHeight="1" x14ac:dyDescent="0.2">
      <c r="A357" s="13">
        <f>'Solutions&amp;Grade'!G358</f>
        <v>106.8</v>
      </c>
      <c r="B357" s="13">
        <f>'Solutions&amp;Grade'!H358</f>
        <v>9.6316815367810769</v>
      </c>
      <c r="C357"/>
    </row>
    <row r="358" spans="1:3" ht="13.15" customHeight="1" x14ac:dyDescent="0.2">
      <c r="A358" s="13">
        <f>'Solutions&amp;Grade'!G359</f>
        <v>107.1</v>
      </c>
      <c r="B358" s="13">
        <f>'Solutions&amp;Grade'!H359</f>
        <v>40.076765201657707</v>
      </c>
      <c r="C358"/>
    </row>
    <row r="359" spans="1:3" ht="13.15" customHeight="1" x14ac:dyDescent="0.2">
      <c r="A359" s="13">
        <f>'Solutions&amp;Grade'!G360</f>
        <v>107.4</v>
      </c>
      <c r="B359" s="13">
        <f>'Solutions&amp;Grade'!H360</f>
        <v>21.953204173757854</v>
      </c>
      <c r="C359"/>
    </row>
    <row r="360" spans="1:3" ht="13.15" customHeight="1" x14ac:dyDescent="0.2">
      <c r="A360" s="13">
        <f>'Solutions&amp;Grade'!G361</f>
        <v>107.7</v>
      </c>
      <c r="B360" s="13">
        <f>'Solutions&amp;Grade'!H361</f>
        <v>12.281151225657577</v>
      </c>
      <c r="C360"/>
    </row>
    <row r="361" spans="1:3" ht="13.15" customHeight="1" x14ac:dyDescent="0.2">
      <c r="A361" s="13">
        <f>'Solutions&amp;Grade'!G362</f>
        <v>108</v>
      </c>
      <c r="B361" s="13">
        <f>'Solutions&amp;Grade'!H362</f>
        <v>37.69814081387355</v>
      </c>
      <c r="C361"/>
    </row>
    <row r="362" spans="1:3" ht="13.15" customHeight="1" x14ac:dyDescent="0.2">
      <c r="A362" s="13">
        <f>'Solutions&amp;Grade'!G363</f>
        <v>108.3</v>
      </c>
      <c r="B362" s="13">
        <f>'Solutions&amp;Grade'!H363</f>
        <v>29.015414532082378</v>
      </c>
      <c r="C362"/>
    </row>
    <row r="363" spans="1:3" ht="13.15" customHeight="1" x14ac:dyDescent="0.2">
      <c r="A363" s="13">
        <f>'Solutions&amp;Grade'!G364</f>
        <v>108.6</v>
      </c>
      <c r="B363" s="13">
        <f>'Solutions&amp;Grade'!H364</f>
        <v>16.077742987569778</v>
      </c>
      <c r="C363"/>
    </row>
    <row r="364" spans="1:3" ht="13.15" customHeight="1" x14ac:dyDescent="0.2">
      <c r="A364" s="13">
        <f>'Solutions&amp;Grade'!G365</f>
        <v>108.9</v>
      </c>
      <c r="B364" s="13">
        <f>'Solutions&amp;Grade'!H365</f>
        <v>35.178820927885113</v>
      </c>
      <c r="C364"/>
    </row>
    <row r="365" spans="1:3" ht="13.15" customHeight="1" x14ac:dyDescent="0.2">
      <c r="A365" s="13">
        <f>'Solutions&amp;Grade'!G366</f>
        <v>109.2</v>
      </c>
      <c r="B365" s="13">
        <f>'Solutions&amp;Grade'!H366</f>
        <v>31.021808696129835</v>
      </c>
      <c r="C365"/>
    </row>
    <row r="366" spans="1:3" ht="13.15" customHeight="1" x14ac:dyDescent="0.2">
      <c r="A366" s="13">
        <f>'Solutions&amp;Grade'!G367</f>
        <v>109.5</v>
      </c>
      <c r="B366" s="13">
        <f>'Solutions&amp;Grade'!H367</f>
        <v>60.590886859658674</v>
      </c>
      <c r="C366"/>
    </row>
    <row r="367" spans="1:3" ht="13.15" customHeight="1" x14ac:dyDescent="0.2">
      <c r="A367" s="13">
        <f>'Solutions&amp;Grade'!G368</f>
        <v>109.8</v>
      </c>
      <c r="B367" s="13">
        <f>'Solutions&amp;Grade'!H368</f>
        <v>21.498571123631042</v>
      </c>
      <c r="C367"/>
    </row>
    <row r="368" spans="1:3" ht="13.15" customHeight="1" x14ac:dyDescent="0.2">
      <c r="A368" s="13">
        <f>'Solutions&amp;Grade'!G369</f>
        <v>110.1</v>
      </c>
      <c r="B368" s="13">
        <f>'Solutions&amp;Grade'!H369</f>
        <v>13.216103243407442</v>
      </c>
      <c r="C368"/>
    </row>
    <row r="369" spans="1:3" ht="13.15" customHeight="1" x14ac:dyDescent="0.2">
      <c r="A369" s="13">
        <f>'Solutions&amp;Grade'!G370</f>
        <v>110.4</v>
      </c>
      <c r="B369" s="13">
        <f>'Solutions&amp;Grade'!H370</f>
        <v>49.381166699954676</v>
      </c>
      <c r="C369"/>
    </row>
    <row r="370" spans="1:3" ht="13.15" customHeight="1" x14ac:dyDescent="0.2">
      <c r="A370" s="13">
        <f>'Solutions&amp;Grade'!G371</f>
        <v>110.7</v>
      </c>
      <c r="B370" s="13">
        <f>'Solutions&amp;Grade'!H371</f>
        <v>22.011738065433065</v>
      </c>
      <c r="C370"/>
    </row>
    <row r="371" spans="1:3" ht="13.15" customHeight="1" x14ac:dyDescent="0.2">
      <c r="A371" s="13">
        <f>'Solutions&amp;Grade'!G372</f>
        <v>111</v>
      </c>
      <c r="B371" s="13">
        <f>'Solutions&amp;Grade'!H372</f>
        <v>25.904768399958055</v>
      </c>
      <c r="C371"/>
    </row>
    <row r="372" spans="1:3" ht="13.15" customHeight="1" x14ac:dyDescent="0.2">
      <c r="A372" s="13">
        <f>'Solutions&amp;Grade'!G373</f>
        <v>111.3</v>
      </c>
      <c r="B372" s="13">
        <f>'Solutions&amp;Grade'!H373</f>
        <v>43.291367265778973</v>
      </c>
      <c r="C372"/>
    </row>
    <row r="373" spans="1:3" ht="13.15" customHeight="1" x14ac:dyDescent="0.2">
      <c r="A373" s="13">
        <f>'Solutions&amp;Grade'!G374</f>
        <v>111.6</v>
      </c>
      <c r="B373" s="13">
        <f>'Solutions&amp;Grade'!H374</f>
        <v>6.2857135967609103</v>
      </c>
      <c r="C373"/>
    </row>
    <row r="374" spans="1:3" ht="13.15" customHeight="1" x14ac:dyDescent="0.2">
      <c r="A374" s="13">
        <f>'Solutions&amp;Grade'!G375</f>
        <v>111.9</v>
      </c>
      <c r="B374" s="13">
        <f>'Solutions&amp;Grade'!H375</f>
        <v>30.18161769291304</v>
      </c>
      <c r="C374"/>
    </row>
    <row r="375" spans="1:3" ht="13.15" customHeight="1" x14ac:dyDescent="0.2">
      <c r="A375" s="13">
        <f>'Solutions&amp;Grade'!G376</f>
        <v>112.2</v>
      </c>
      <c r="B375" s="13">
        <f>'Solutions&amp;Grade'!H376</f>
        <v>34.752703668957267</v>
      </c>
      <c r="C375"/>
    </row>
    <row r="376" spans="1:3" ht="13.15" customHeight="1" x14ac:dyDescent="0.2">
      <c r="A376" s="13">
        <f>'Solutions&amp;Grade'!G377</f>
        <v>112.5</v>
      </c>
      <c r="B376" s="13">
        <f>'Solutions&amp;Grade'!H377</f>
        <v>58.951845203949212</v>
      </c>
      <c r="C376"/>
    </row>
    <row r="377" spans="1:3" ht="13.15" customHeight="1" x14ac:dyDescent="0.2">
      <c r="A377" s="13">
        <f>'Solutions&amp;Grade'!G378</f>
        <v>112.8</v>
      </c>
      <c r="B377" s="13">
        <f>'Solutions&amp;Grade'!H378</f>
        <v>19.396227100559848</v>
      </c>
      <c r="C377"/>
    </row>
    <row r="378" spans="1:3" ht="13.15" customHeight="1" x14ac:dyDescent="0.2">
      <c r="A378" s="13">
        <f>'Solutions&amp;Grade'!G379</f>
        <v>113.1</v>
      </c>
      <c r="B378" s="13">
        <f>'Solutions&amp;Grade'!H379</f>
        <v>34.229997379486655</v>
      </c>
      <c r="C378"/>
    </row>
    <row r="379" spans="1:3" ht="13.15" customHeight="1" x14ac:dyDescent="0.2">
      <c r="A379" s="13">
        <f>'Solutions&amp;Grade'!G380</f>
        <v>113.4</v>
      </c>
      <c r="B379" s="13">
        <f>'Solutions&amp;Grade'!H380</f>
        <v>39.693121285692513</v>
      </c>
      <c r="C379"/>
    </row>
    <row r="380" spans="1:3" ht="13.15" customHeight="1" x14ac:dyDescent="0.2">
      <c r="A380" s="13">
        <f>'Solutions&amp;Grade'!G381</f>
        <v>113.7</v>
      </c>
      <c r="B380" s="13">
        <f>'Solutions&amp;Grade'!H381</f>
        <v>14.343433306936044</v>
      </c>
      <c r="C380"/>
    </row>
    <row r="381" spans="1:3" ht="13.15" customHeight="1" x14ac:dyDescent="0.2">
      <c r="A381" s="13">
        <f>'Solutions&amp;Grade'!G382</f>
        <v>114</v>
      </c>
      <c r="B381" s="13">
        <f>'Solutions&amp;Grade'!H382</f>
        <v>36.401924322479857</v>
      </c>
      <c r="C381"/>
    </row>
    <row r="382" spans="1:3" ht="13.15" customHeight="1" x14ac:dyDescent="0.2">
      <c r="A382" s="13">
        <f>'Solutions&amp;Grade'!G383</f>
        <v>114.3</v>
      </c>
      <c r="B382" s="13">
        <f>'Solutions&amp;Grade'!H383</f>
        <v>38.808835416951652</v>
      </c>
      <c r="C382"/>
    </row>
    <row r="383" spans="1:3" ht="13.15" customHeight="1" x14ac:dyDescent="0.2">
      <c r="A383" s="13">
        <f>'Solutions&amp;Grade'!G384</f>
        <v>114.6</v>
      </c>
      <c r="B383" s="13">
        <f>'Solutions&amp;Grade'!H384</f>
        <v>37.695939167452941</v>
      </c>
      <c r="C383"/>
    </row>
    <row r="384" spans="1:3" ht="13.15" customHeight="1" x14ac:dyDescent="0.2">
      <c r="A384" s="13">
        <f>'Solutions&amp;Grade'!G385</f>
        <v>114.9</v>
      </c>
      <c r="B384" s="13">
        <f>'Solutions&amp;Grade'!H385</f>
        <v>33.566801623174385</v>
      </c>
      <c r="C384"/>
    </row>
    <row r="385" spans="1:3" ht="13.15" customHeight="1" x14ac:dyDescent="0.2">
      <c r="A385" s="13">
        <f>'Solutions&amp;Grade'!G386</f>
        <v>115.2</v>
      </c>
      <c r="B385" s="13">
        <f>'Solutions&amp;Grade'!H386</f>
        <v>6.2214999331423151</v>
      </c>
      <c r="C385"/>
    </row>
    <row r="386" spans="1:3" ht="13.15" customHeight="1" x14ac:dyDescent="0.2">
      <c r="A386" s="13">
        <f>'Solutions&amp;Grade'!G387</f>
        <v>115.5</v>
      </c>
      <c r="B386" s="13">
        <f>'Solutions&amp;Grade'!H387</f>
        <v>25.775000339487896</v>
      </c>
      <c r="C386"/>
    </row>
    <row r="387" spans="1:3" ht="13.15" customHeight="1" x14ac:dyDescent="0.2">
      <c r="A387" s="13">
        <f>'Solutions&amp;Grade'!G388</f>
        <v>115.8</v>
      </c>
      <c r="B387" s="13">
        <f>'Solutions&amp;Grade'!H388</f>
        <v>31.597573778098429</v>
      </c>
      <c r="C387"/>
    </row>
    <row r="388" spans="1:3" ht="13.15" customHeight="1" x14ac:dyDescent="0.2">
      <c r="A388" s="13">
        <f>'Solutions&amp;Grade'!G389</f>
        <v>116.1</v>
      </c>
      <c r="B388" s="13">
        <f>'Solutions&amp;Grade'!H389</f>
        <v>42.648324656257614</v>
      </c>
      <c r="C388"/>
    </row>
    <row r="389" spans="1:3" ht="13.15" customHeight="1" x14ac:dyDescent="0.2">
      <c r="A389" s="13">
        <f>'Solutions&amp;Grade'!G390</f>
        <v>116.4</v>
      </c>
      <c r="B389" s="13">
        <f>'Solutions&amp;Grade'!H390</f>
        <v>15.685282742578847</v>
      </c>
      <c r="C389"/>
    </row>
    <row r="390" spans="1:3" ht="13.15" customHeight="1" x14ac:dyDescent="0.2">
      <c r="A390" s="13">
        <f>'Solutions&amp;Grade'!G391</f>
        <v>116.7</v>
      </c>
      <c r="B390" s="13">
        <f>'Solutions&amp;Grade'!H391</f>
        <v>62.19409963448328</v>
      </c>
      <c r="C390"/>
    </row>
    <row r="391" spans="1:3" ht="13.15" customHeight="1" x14ac:dyDescent="0.2">
      <c r="A391" s="13">
        <f>'Solutions&amp;Grade'!G392</f>
        <v>117</v>
      </c>
      <c r="B391" s="13">
        <f>'Solutions&amp;Grade'!H392</f>
        <v>35.032692153409897</v>
      </c>
      <c r="C391"/>
    </row>
    <row r="392" spans="1:3" ht="13.15" customHeight="1" x14ac:dyDescent="0.2">
      <c r="A392" s="13">
        <f>'Solutions&amp;Grade'!G393</f>
        <v>117.3</v>
      </c>
      <c r="B392" s="13">
        <f>'Solutions&amp;Grade'!H393</f>
        <v>29.955360580970108</v>
      </c>
      <c r="C392"/>
    </row>
    <row r="393" spans="1:3" ht="13.15" customHeight="1" x14ac:dyDescent="0.2">
      <c r="A393" s="13">
        <f>'Solutions&amp;Grade'!G394</f>
        <v>117.6</v>
      </c>
      <c r="B393" s="13">
        <f>'Solutions&amp;Grade'!H394</f>
        <v>30.71265192522187</v>
      </c>
      <c r="C393"/>
    </row>
    <row r="394" spans="1:3" ht="13.15" customHeight="1" x14ac:dyDescent="0.2">
      <c r="A394" s="13">
        <f>'Solutions&amp;Grade'!G395</f>
        <v>117.9</v>
      </c>
      <c r="B394" s="13">
        <f>'Solutions&amp;Grade'!H395</f>
        <v>34.072108026394496</v>
      </c>
      <c r="C394"/>
    </row>
    <row r="395" spans="1:3" ht="13.15" customHeight="1" x14ac:dyDescent="0.2">
      <c r="A395" s="13">
        <f>'Solutions&amp;Grade'!G396</f>
        <v>118.2</v>
      </c>
      <c r="B395" s="13">
        <f>'Solutions&amp;Grade'!H396</f>
        <v>15.282194928282149</v>
      </c>
      <c r="C395"/>
    </row>
    <row r="396" spans="1:3" ht="13.15" customHeight="1" x14ac:dyDescent="0.2">
      <c r="A396" s="13">
        <f>'Solutions&amp;Grade'!G397</f>
        <v>118.5</v>
      </c>
      <c r="B396" s="13">
        <f>'Solutions&amp;Grade'!H397</f>
        <v>14.979530655568581</v>
      </c>
      <c r="C396"/>
    </row>
    <row r="397" spans="1:3" ht="13.15" customHeight="1" x14ac:dyDescent="0.2">
      <c r="A397" s="13">
        <f>'Solutions&amp;Grade'!G398</f>
        <v>118.8</v>
      </c>
      <c r="B397" s="13">
        <f>'Solutions&amp;Grade'!H398</f>
        <v>41.477510499188014</v>
      </c>
      <c r="C397"/>
    </row>
    <row r="398" spans="1:3" ht="13.15" customHeight="1" x14ac:dyDescent="0.2">
      <c r="A398" s="13">
        <f>'Solutions&amp;Grade'!G399</f>
        <v>119.1</v>
      </c>
      <c r="B398" s="13">
        <f>'Solutions&amp;Grade'!H399</f>
        <v>50.382469980581646</v>
      </c>
      <c r="C398"/>
    </row>
    <row r="399" spans="1:3" ht="13.15" customHeight="1" x14ac:dyDescent="0.2">
      <c r="A399" s="13">
        <f>'Solutions&amp;Grade'!G400</f>
        <v>119.4</v>
      </c>
      <c r="B399" s="13">
        <f>'Solutions&amp;Grade'!H400</f>
        <v>33.676540735488516</v>
      </c>
      <c r="C399"/>
    </row>
    <row r="400" spans="1:3" ht="13.15" customHeight="1" x14ac:dyDescent="0.2">
      <c r="A400" s="13">
        <f>'Solutions&amp;Grade'!G401</f>
        <v>119.7</v>
      </c>
      <c r="B400" s="13">
        <f>'Solutions&amp;Grade'!H401</f>
        <v>28.293949100140033</v>
      </c>
      <c r="C400"/>
    </row>
    <row r="401" spans="1:3" ht="13.15" customHeight="1" x14ac:dyDescent="0.2">
      <c r="A401" s="13">
        <f>'Solutions&amp;Grade'!G402</f>
        <v>120</v>
      </c>
      <c r="B401" s="13">
        <f>'Solutions&amp;Grade'!H402</f>
        <v>20.722351120038347</v>
      </c>
      <c r="C401"/>
    </row>
    <row r="402" spans="1:3" ht="13.15" customHeight="1" x14ac:dyDescent="0.2">
      <c r="A402" s="13">
        <f>'Solutions&amp;Grade'!G403</f>
        <v>120.3</v>
      </c>
      <c r="B402" s="13">
        <f>'Solutions&amp;Grade'!H403</f>
        <v>38.431667126641798</v>
      </c>
      <c r="C402"/>
    </row>
    <row r="403" spans="1:3" ht="13.15" customHeight="1" x14ac:dyDescent="0.2">
      <c r="A403" s="13">
        <f>'Solutions&amp;Grade'!G404</f>
        <v>120.6</v>
      </c>
      <c r="B403" s="13">
        <f>'Solutions&amp;Grade'!H404</f>
        <v>27.589763422817384</v>
      </c>
      <c r="C403"/>
    </row>
    <row r="404" spans="1:3" ht="13.15" customHeight="1" x14ac:dyDescent="0.2">
      <c r="A404" s="13">
        <f>'Solutions&amp;Grade'!G405</f>
        <v>120.9</v>
      </c>
      <c r="B404" s="13">
        <f>'Solutions&amp;Grade'!H405</f>
        <v>36.940195592714296</v>
      </c>
      <c r="C404"/>
    </row>
    <row r="405" spans="1:3" ht="13.15" customHeight="1" x14ac:dyDescent="0.2">
      <c r="A405" s="13">
        <f>'Solutions&amp;Grade'!G406</f>
        <v>121.2</v>
      </c>
      <c r="B405" s="13">
        <f>'Solutions&amp;Grade'!H406</f>
        <v>40.387153976937881</v>
      </c>
      <c r="C405"/>
    </row>
    <row r="406" spans="1:3" ht="13.15" customHeight="1" x14ac:dyDescent="0.2">
      <c r="A406" s="13">
        <f>'Solutions&amp;Grade'!G407</f>
        <v>121.5</v>
      </c>
      <c r="B406" s="13">
        <f>'Solutions&amp;Grade'!H407</f>
        <v>26.523355665894766</v>
      </c>
      <c r="C406"/>
    </row>
    <row r="407" spans="1:3" ht="13.15" customHeight="1" x14ac:dyDescent="0.2">
      <c r="A407" s="13">
        <f>'Solutions&amp;Grade'!G408</f>
        <v>121.8</v>
      </c>
      <c r="B407" s="13">
        <f>'Solutions&amp;Grade'!H408</f>
        <v>27.565049509710907</v>
      </c>
      <c r="C407"/>
    </row>
    <row r="408" spans="1:3" ht="13.15" customHeight="1" x14ac:dyDescent="0.2">
      <c r="A408" s="13">
        <f>'Solutions&amp;Grade'!G409</f>
        <v>122.1</v>
      </c>
      <c r="B408" s="13">
        <f>'Solutions&amp;Grade'!H409</f>
        <v>27.071039513795849</v>
      </c>
      <c r="C408"/>
    </row>
    <row r="409" spans="1:3" ht="13.15" customHeight="1" x14ac:dyDescent="0.2">
      <c r="A409" s="13">
        <f>'Solutions&amp;Grade'!G410</f>
        <v>122.4</v>
      </c>
      <c r="B409" s="13">
        <f>'Solutions&amp;Grade'!H410</f>
        <v>49.635685251182522</v>
      </c>
      <c r="C409"/>
    </row>
    <row r="410" spans="1:3" ht="13.15" customHeight="1" x14ac:dyDescent="0.2">
      <c r="A410" s="13">
        <f>'Solutions&amp;Grade'!G411</f>
        <v>122.7</v>
      </c>
      <c r="B410" s="13">
        <f>'Solutions&amp;Grade'!H411</f>
        <v>35.436669002574298</v>
      </c>
      <c r="C410"/>
    </row>
    <row r="411" spans="1:3" ht="13.15" customHeight="1" x14ac:dyDescent="0.2">
      <c r="A411" s="13">
        <f>'Solutions&amp;Grade'!G412</f>
        <v>123</v>
      </c>
      <c r="B411" s="13">
        <f>'Solutions&amp;Grade'!H412</f>
        <v>24.799989038364622</v>
      </c>
      <c r="C411"/>
    </row>
    <row r="412" spans="1:3" ht="13.15" customHeight="1" x14ac:dyDescent="0.2">
      <c r="A412" s="13">
        <f>'Solutions&amp;Grade'!G413</f>
        <v>123.3</v>
      </c>
      <c r="B412" s="13">
        <f>'Solutions&amp;Grade'!H413</f>
        <v>52.210867891979518</v>
      </c>
      <c r="C412"/>
    </row>
    <row r="413" spans="1:3" ht="13.15" customHeight="1" x14ac:dyDescent="0.2">
      <c r="A413" s="13">
        <f>'Solutions&amp;Grade'!G414</f>
        <v>123.6</v>
      </c>
      <c r="B413" s="13">
        <f>'Solutions&amp;Grade'!H414</f>
        <v>34.746699916708017</v>
      </c>
      <c r="C413"/>
    </row>
    <row r="414" spans="1:3" ht="13.15" customHeight="1" x14ac:dyDescent="0.2">
      <c r="A414" s="13">
        <f>'Solutions&amp;Grade'!G415</f>
        <v>123.9</v>
      </c>
      <c r="B414" s="13">
        <f>'Solutions&amp;Grade'!H415</f>
        <v>45.752218529629886</v>
      </c>
      <c r="C414"/>
    </row>
    <row r="415" spans="1:3" ht="13.15" customHeight="1" x14ac:dyDescent="0.2">
      <c r="A415" s="13">
        <f>'Solutions&amp;Grade'!G416</f>
        <v>124.2</v>
      </c>
      <c r="B415" s="13">
        <f>'Solutions&amp;Grade'!H416</f>
        <v>23.387779846063673</v>
      </c>
      <c r="C415"/>
    </row>
    <row r="416" spans="1:3" ht="13.15" customHeight="1" x14ac:dyDescent="0.2">
      <c r="A416" s="13">
        <f>'Solutions&amp;Grade'!G417</f>
        <v>124.5</v>
      </c>
      <c r="B416" s="13">
        <f>'Solutions&amp;Grade'!H417</f>
        <v>10.166605759500751</v>
      </c>
      <c r="C416"/>
    </row>
    <row r="417" spans="1:3" ht="13.15" customHeight="1" x14ac:dyDescent="0.2">
      <c r="A417" s="13">
        <f>'Solutions&amp;Grade'!G418</f>
        <v>124.8</v>
      </c>
      <c r="B417" s="13">
        <f>'Solutions&amp;Grade'!H418</f>
        <v>43.678977245174181</v>
      </c>
      <c r="C417"/>
    </row>
    <row r="418" spans="1:3" ht="13.15" customHeight="1" x14ac:dyDescent="0.2">
      <c r="A418" s="13">
        <f>'Solutions&amp;Grade'!G419</f>
        <v>125.1</v>
      </c>
      <c r="B418" s="13">
        <f>'Solutions&amp;Grade'!H419</f>
        <v>32.035958573981937</v>
      </c>
      <c r="C418"/>
    </row>
    <row r="419" spans="1:3" ht="13.15" customHeight="1" x14ac:dyDescent="0.2">
      <c r="A419" s="13">
        <f>'Solutions&amp;Grade'!G420</f>
        <v>125.4</v>
      </c>
      <c r="B419" s="13">
        <f>'Solutions&amp;Grade'!H420</f>
        <v>45.328348490341455</v>
      </c>
      <c r="C419"/>
    </row>
    <row r="420" spans="1:3" ht="13.15" customHeight="1" x14ac:dyDescent="0.2">
      <c r="A420" s="13">
        <f>'Solutions&amp;Grade'!G421</f>
        <v>125.7</v>
      </c>
      <c r="B420" s="13">
        <f>'Solutions&amp;Grade'!H421</f>
        <v>33.724768354130731</v>
      </c>
      <c r="C420"/>
    </row>
    <row r="421" spans="1:3" ht="13.15" customHeight="1" x14ac:dyDescent="0.2">
      <c r="A421" s="13">
        <f>'Solutions&amp;Grade'!G422</f>
        <v>126</v>
      </c>
      <c r="B421" s="13">
        <f>'Solutions&amp;Grade'!H422</f>
        <v>40.039864014307753</v>
      </c>
      <c r="C421"/>
    </row>
    <row r="422" spans="1:3" ht="13.15" customHeight="1" x14ac:dyDescent="0.2">
      <c r="A422" s="13">
        <f>'Solutions&amp;Grade'!G423</f>
        <v>126.3</v>
      </c>
      <c r="B422" s="13">
        <f>'Solutions&amp;Grade'!H423</f>
        <v>22.618946343721646</v>
      </c>
      <c r="C422"/>
    </row>
    <row r="423" spans="1:3" ht="13.15" customHeight="1" x14ac:dyDescent="0.2">
      <c r="A423" s="13">
        <f>'Solutions&amp;Grade'!G424</f>
        <v>126.6</v>
      </c>
      <c r="B423" s="13">
        <f>'Solutions&amp;Grade'!H424</f>
        <v>33.02126645449485</v>
      </c>
      <c r="C423"/>
    </row>
    <row r="424" spans="1:3" ht="13.15" customHeight="1" x14ac:dyDescent="0.2">
      <c r="A424" s="13">
        <f>'Solutions&amp;Grade'!G425</f>
        <v>126.9</v>
      </c>
      <c r="B424" s="13">
        <f>'Solutions&amp;Grade'!H425</f>
        <v>28.021968339483077</v>
      </c>
      <c r="C424"/>
    </row>
    <row r="425" spans="1:3" ht="13.15" customHeight="1" x14ac:dyDescent="0.2">
      <c r="A425" s="13">
        <f>'Solutions&amp;Grade'!G426</f>
        <v>127.2</v>
      </c>
      <c r="B425" s="13">
        <f>'Solutions&amp;Grade'!H426</f>
        <v>21.525332266536349</v>
      </c>
      <c r="C425"/>
    </row>
    <row r="426" spans="1:3" ht="13.15" customHeight="1" x14ac:dyDescent="0.2">
      <c r="A426" s="13">
        <f>'Solutions&amp;Grade'!G427</f>
        <v>127.5</v>
      </c>
      <c r="B426" s="13">
        <f>'Solutions&amp;Grade'!H427</f>
        <v>37.79747372234489</v>
      </c>
      <c r="C426"/>
    </row>
    <row r="427" spans="1:3" ht="13.15" customHeight="1" x14ac:dyDescent="0.2">
      <c r="A427" s="13">
        <f>'Solutions&amp;Grade'!G428</f>
        <v>127.8</v>
      </c>
      <c r="B427" s="13">
        <f>'Solutions&amp;Grade'!H428</f>
        <v>2.9234681258568145</v>
      </c>
      <c r="C427"/>
    </row>
    <row r="428" spans="1:3" ht="13.15" customHeight="1" x14ac:dyDescent="0.2">
      <c r="A428" s="13">
        <f>'Solutions&amp;Grade'!G429</f>
        <v>128.1</v>
      </c>
      <c r="B428" s="13">
        <f>'Solutions&amp;Grade'!H429</f>
        <v>27.163513399761317</v>
      </c>
      <c r="C428"/>
    </row>
    <row r="429" spans="1:3" ht="13.15" customHeight="1" x14ac:dyDescent="0.2">
      <c r="A429" s="13">
        <f>'Solutions&amp;Grade'!G430</f>
        <v>128.4</v>
      </c>
      <c r="B429" s="13">
        <f>'Solutions&amp;Grade'!H430</f>
        <v>41.776310621750724</v>
      </c>
      <c r="C429"/>
    </row>
    <row r="430" spans="1:3" ht="13.15" customHeight="1" x14ac:dyDescent="0.2">
      <c r="A430" s="13">
        <f>'Solutions&amp;Grade'!G431</f>
        <v>128.69999999999999</v>
      </c>
      <c r="B430" s="13">
        <f>'Solutions&amp;Grade'!H431</f>
        <v>57.854661190711013</v>
      </c>
      <c r="C430"/>
    </row>
    <row r="431" spans="1:3" ht="13.15" customHeight="1" x14ac:dyDescent="0.2">
      <c r="A431" s="13">
        <f>'Solutions&amp;Grade'!G432</f>
        <v>129</v>
      </c>
      <c r="B431" s="13">
        <f>'Solutions&amp;Grade'!H432</f>
        <v>47.661542893334648</v>
      </c>
      <c r="C431"/>
    </row>
    <row r="432" spans="1:3" ht="13.15" customHeight="1" x14ac:dyDescent="0.2">
      <c r="A432" s="13">
        <f>'Solutions&amp;Grade'!G433</f>
        <v>129.30000000000001</v>
      </c>
      <c r="B432" s="13">
        <f>'Solutions&amp;Grade'!H433</f>
        <v>48.037932223601587</v>
      </c>
      <c r="C432"/>
    </row>
    <row r="433" spans="1:3" ht="13.15" customHeight="1" x14ac:dyDescent="0.2">
      <c r="A433" s="13">
        <f>'Solutions&amp;Grade'!G434</f>
        <v>129.6</v>
      </c>
      <c r="B433" s="13">
        <f>'Solutions&amp;Grade'!H434</f>
        <v>28.564480586181787</v>
      </c>
      <c r="C433"/>
    </row>
    <row r="434" spans="1:3" ht="13.15" customHeight="1" x14ac:dyDescent="0.2">
      <c r="A434" s="13">
        <f>'Solutions&amp;Grade'!G435</f>
        <v>129.9</v>
      </c>
      <c r="B434" s="13">
        <f>'Solutions&amp;Grade'!H435</f>
        <v>20.926800104890553</v>
      </c>
      <c r="C434"/>
    </row>
    <row r="435" spans="1:3" ht="13.15" customHeight="1" x14ac:dyDescent="0.2">
      <c r="A435" s="13">
        <f>'Solutions&amp;Grade'!G436</f>
        <v>130.19999999999999</v>
      </c>
      <c r="B435" s="13">
        <f>'Solutions&amp;Grade'!H436</f>
        <v>49.766849582673885</v>
      </c>
      <c r="C435"/>
    </row>
    <row r="436" spans="1:3" ht="13.15" customHeight="1" x14ac:dyDescent="0.2">
      <c r="A436" s="13">
        <f>'Solutions&amp;Grade'!G437</f>
        <v>130.5</v>
      </c>
      <c r="B436" s="13">
        <f>'Solutions&amp;Grade'!H437</f>
        <v>12.865027052446315</v>
      </c>
      <c r="C436"/>
    </row>
    <row r="437" spans="1:3" ht="13.15" customHeight="1" x14ac:dyDescent="0.2">
      <c r="A437" s="13">
        <f>'Solutions&amp;Grade'!G438</f>
        <v>130.80000000000001</v>
      </c>
      <c r="B437" s="13">
        <f>'Solutions&amp;Grade'!H438</f>
        <v>42.357729231518924</v>
      </c>
      <c r="C437"/>
    </row>
    <row r="438" spans="1:3" ht="13.15" customHeight="1" x14ac:dyDescent="0.2">
      <c r="A438" s="13">
        <f>'Solutions&amp;Grade'!G439</f>
        <v>131.1</v>
      </c>
      <c r="B438" s="13">
        <f>'Solutions&amp;Grade'!H439</f>
        <v>24.673921191653015</v>
      </c>
      <c r="C438"/>
    </row>
    <row r="439" spans="1:3" ht="13.15" customHeight="1" x14ac:dyDescent="0.2">
      <c r="A439" s="13">
        <f>'Solutions&amp;Grade'!G440</f>
        <v>131.4</v>
      </c>
      <c r="B439" s="13">
        <f>'Solutions&amp;Grade'!H440</f>
        <v>68.175743050723923</v>
      </c>
      <c r="C439"/>
    </row>
    <row r="440" spans="1:3" ht="13.15" customHeight="1" x14ac:dyDescent="0.2">
      <c r="A440" s="13">
        <f>'Solutions&amp;Grade'!G441</f>
        <v>131.69999999999999</v>
      </c>
      <c r="B440" s="13">
        <f>'Solutions&amp;Grade'!H441</f>
        <v>31.15370016845165</v>
      </c>
      <c r="C440"/>
    </row>
    <row r="441" spans="1:3" ht="13.15" customHeight="1" x14ac:dyDescent="0.2">
      <c r="A441" s="13">
        <f>'Solutions&amp;Grade'!G442</f>
        <v>132</v>
      </c>
      <c r="B441" s="13">
        <f>'Solutions&amp;Grade'!H442</f>
        <v>27.395742202444236</v>
      </c>
      <c r="C441"/>
    </row>
    <row r="442" spans="1:3" ht="13.15" customHeight="1" x14ac:dyDescent="0.2">
      <c r="A442" s="13">
        <f>'Solutions&amp;Grade'!G443</f>
        <v>132.30000000000001</v>
      </c>
      <c r="B442" s="13">
        <f>'Solutions&amp;Grade'!H443</f>
        <v>41.416374402127751</v>
      </c>
      <c r="C442"/>
    </row>
    <row r="443" spans="1:3" ht="13.15" customHeight="1" x14ac:dyDescent="0.2">
      <c r="A443" s="13">
        <f>'Solutions&amp;Grade'!G444</f>
        <v>132.6</v>
      </c>
      <c r="B443" s="13">
        <f>'Solutions&amp;Grade'!H444</f>
        <v>15.374733135087549</v>
      </c>
      <c r="C443"/>
    </row>
    <row r="444" spans="1:3" ht="13.15" customHeight="1" x14ac:dyDescent="0.2">
      <c r="A444" s="13">
        <f>'Solutions&amp;Grade'!G445</f>
        <v>132.9</v>
      </c>
      <c r="B444" s="13">
        <f>'Solutions&amp;Grade'!H445</f>
        <v>33.037313983761358</v>
      </c>
      <c r="C444"/>
    </row>
    <row r="445" spans="1:3" ht="13.15" customHeight="1" x14ac:dyDescent="0.2">
      <c r="A445" s="13">
        <f>'Solutions&amp;Grade'!G446</f>
        <v>133.19999999999999</v>
      </c>
      <c r="B445" s="13">
        <f>'Solutions&amp;Grade'!H446</f>
        <v>50.546730519137711</v>
      </c>
      <c r="C445"/>
    </row>
    <row r="446" spans="1:3" ht="13.15" customHeight="1" x14ac:dyDescent="0.2">
      <c r="A446" s="13">
        <f>'Solutions&amp;Grade'!G447</f>
        <v>133.5</v>
      </c>
      <c r="B446" s="13">
        <f>'Solutions&amp;Grade'!H447</f>
        <v>25.82032653982656</v>
      </c>
      <c r="C446"/>
    </row>
    <row r="447" spans="1:3" ht="13.15" customHeight="1" x14ac:dyDescent="0.2">
      <c r="A447" s="13">
        <f>'Solutions&amp;Grade'!G448</f>
        <v>133.80000000000001</v>
      </c>
      <c r="B447" s="13">
        <f>'Solutions&amp;Grade'!H448</f>
        <v>34.854580533795435</v>
      </c>
      <c r="C447"/>
    </row>
    <row r="448" spans="1:3" ht="13.15" customHeight="1" x14ac:dyDescent="0.2">
      <c r="A448" s="13">
        <f>'Solutions&amp;Grade'!G449</f>
        <v>134.1</v>
      </c>
      <c r="B448" s="13">
        <f>'Solutions&amp;Grade'!H449</f>
        <v>30.809295922902045</v>
      </c>
      <c r="C448"/>
    </row>
    <row r="449" spans="1:3" ht="13.15" customHeight="1" x14ac:dyDescent="0.2">
      <c r="A449" s="13">
        <f>'Solutions&amp;Grade'!G450</f>
        <v>134.4</v>
      </c>
      <c r="B449" s="13">
        <f>'Solutions&amp;Grade'!H450</f>
        <v>15.539339553537154</v>
      </c>
      <c r="C449"/>
    </row>
    <row r="450" spans="1:3" ht="13.15" customHeight="1" x14ac:dyDescent="0.2">
      <c r="A450" s="13">
        <f>'Solutions&amp;Grade'!G451</f>
        <v>134.69999999999999</v>
      </c>
      <c r="B450" s="13">
        <f>'Solutions&amp;Grade'!H451</f>
        <v>51.318075518309684</v>
      </c>
      <c r="C450"/>
    </row>
    <row r="451" spans="1:3" ht="13.15" customHeight="1" x14ac:dyDescent="0.2">
      <c r="A451" s="13">
        <f>'Solutions&amp;Grade'!G452</f>
        <v>135</v>
      </c>
      <c r="B451" s="13">
        <f>'Solutions&amp;Grade'!H452</f>
        <v>48.734481520438521</v>
      </c>
      <c r="C451"/>
    </row>
    <row r="452" spans="1:3" ht="13.15" customHeight="1" x14ac:dyDescent="0.2">
      <c r="A452" s="13">
        <f>'Solutions&amp;Grade'!G453</f>
        <v>135.30000000000001</v>
      </c>
      <c r="B452" s="13">
        <f>'Solutions&amp;Grade'!H453</f>
        <v>38.440458455975865</v>
      </c>
      <c r="C452"/>
    </row>
    <row r="453" spans="1:3" ht="13.15" customHeight="1" x14ac:dyDescent="0.2">
      <c r="A453" s="13">
        <f>'Solutions&amp;Grade'!G454</f>
        <v>135.6</v>
      </c>
      <c r="B453" s="13">
        <f>'Solutions&amp;Grade'!H454</f>
        <v>52.977568713747488</v>
      </c>
      <c r="C453"/>
    </row>
    <row r="454" spans="1:3" ht="13.15" customHeight="1" x14ac:dyDescent="0.2">
      <c r="A454" s="13">
        <f>'Solutions&amp;Grade'!G455</f>
        <v>135.9</v>
      </c>
      <c r="B454" s="13">
        <f>'Solutions&amp;Grade'!H455</f>
        <v>45.433795669980114</v>
      </c>
      <c r="C454"/>
    </row>
    <row r="455" spans="1:3" ht="13.15" customHeight="1" x14ac:dyDescent="0.2">
      <c r="A455" s="13">
        <f>'Solutions&amp;Grade'!G456</f>
        <v>136.19999999999999</v>
      </c>
      <c r="B455" s="13">
        <f>'Solutions&amp;Grade'!H456</f>
        <v>51.404984233324051</v>
      </c>
      <c r="C455"/>
    </row>
    <row r="456" spans="1:3" ht="13.15" customHeight="1" x14ac:dyDescent="0.2">
      <c r="A456" s="13">
        <f>'Solutions&amp;Grade'!G457</f>
        <v>136.5</v>
      </c>
      <c r="B456" s="13">
        <f>'Solutions&amp;Grade'!H457</f>
        <v>21.396887164182285</v>
      </c>
      <c r="C456"/>
    </row>
    <row r="457" spans="1:3" ht="13.15" customHeight="1" x14ac:dyDescent="0.2">
      <c r="A457" s="13">
        <f>'Solutions&amp;Grade'!G458</f>
        <v>136.80000000000001</v>
      </c>
      <c r="B457" s="13">
        <f>'Solutions&amp;Grade'!H458</f>
        <v>32.382105229238469</v>
      </c>
      <c r="C457"/>
    </row>
    <row r="458" spans="1:3" ht="13.15" customHeight="1" x14ac:dyDescent="0.2">
      <c r="A458" s="13">
        <f>'Solutions&amp;Grade'!G459</f>
        <v>137.1</v>
      </c>
      <c r="B458" s="13">
        <f>'Solutions&amp;Grade'!H459</f>
        <v>41.665687419579214</v>
      </c>
      <c r="C458"/>
    </row>
    <row r="459" spans="1:3" ht="13.15" customHeight="1" x14ac:dyDescent="0.2">
      <c r="A459" s="13">
        <f>'Solutions&amp;Grade'!G460</f>
        <v>137.4</v>
      </c>
      <c r="B459" s="13">
        <f>'Solutions&amp;Grade'!H460</f>
        <v>39.466056538314291</v>
      </c>
      <c r="C459"/>
    </row>
    <row r="460" spans="1:3" ht="13.15" customHeight="1" x14ac:dyDescent="0.2">
      <c r="A460" s="13">
        <f>'Solutions&amp;Grade'!G461</f>
        <v>137.69999999999999</v>
      </c>
      <c r="B460" s="13">
        <f>'Solutions&amp;Grade'!H461</f>
        <v>36.212476161590452</v>
      </c>
      <c r="C460"/>
    </row>
    <row r="461" spans="1:3" ht="13.15" customHeight="1" x14ac:dyDescent="0.2">
      <c r="A461" s="13">
        <f>'Solutions&amp;Grade'!G462</f>
        <v>138</v>
      </c>
      <c r="B461" s="13">
        <f>'Solutions&amp;Grade'!H462</f>
        <v>39.350132157540251</v>
      </c>
      <c r="C461"/>
    </row>
    <row r="462" spans="1:3" ht="13.15" customHeight="1" x14ac:dyDescent="0.2">
      <c r="A462" s="13">
        <f>'Solutions&amp;Grade'!G463</f>
        <v>138.30000000000001</v>
      </c>
      <c r="B462" s="13">
        <f>'Solutions&amp;Grade'!H463</f>
        <v>-158.11471654583818</v>
      </c>
      <c r="C462"/>
    </row>
    <row r="463" spans="1:3" ht="13.15" customHeight="1" x14ac:dyDescent="0.2">
      <c r="A463" s="13">
        <f>'Solutions&amp;Grade'!G464</f>
        <v>138.6</v>
      </c>
      <c r="B463" s="13">
        <f>'Solutions&amp;Grade'!H464</f>
        <v>64.564148019203117</v>
      </c>
      <c r="C463"/>
    </row>
    <row r="464" spans="1:3" ht="13.15" customHeight="1" x14ac:dyDescent="0.2">
      <c r="A464" s="13">
        <f>'Solutions&amp;Grade'!G465</f>
        <v>138.9</v>
      </c>
      <c r="B464" s="13">
        <f>'Solutions&amp;Grade'!H465</f>
        <v>19.403276334710057</v>
      </c>
      <c r="C464"/>
    </row>
    <row r="465" spans="1:3" ht="13.15" customHeight="1" x14ac:dyDescent="0.2">
      <c r="A465" s="13">
        <f>'Solutions&amp;Grade'!G466</f>
        <v>139.19999999999999</v>
      </c>
      <c r="B465" s="13">
        <f>'Solutions&amp;Grade'!H466</f>
        <v>36.402571916760863</v>
      </c>
      <c r="C465"/>
    </row>
    <row r="466" spans="1:3" ht="13.15" customHeight="1" x14ac:dyDescent="0.2">
      <c r="A466" s="13">
        <f>'Solutions&amp;Grade'!G467</f>
        <v>139.5</v>
      </c>
      <c r="B466" s="13">
        <f>'Solutions&amp;Grade'!H467</f>
        <v>38.409375187666697</v>
      </c>
      <c r="C466"/>
    </row>
    <row r="467" spans="1:3" ht="13.15" customHeight="1" x14ac:dyDescent="0.2">
      <c r="A467" s="13">
        <f>'Solutions&amp;Grade'!G468</f>
        <v>139.80000000000001</v>
      </c>
      <c r="B467" s="13">
        <f>'Solutions&amp;Grade'!H468</f>
        <v>58.019752764073758</v>
      </c>
      <c r="C467"/>
    </row>
    <row r="468" spans="1:3" ht="13.15" customHeight="1" x14ac:dyDescent="0.2">
      <c r="A468" s="13">
        <f>'Solutions&amp;Grade'!G469</f>
        <v>140.1</v>
      </c>
      <c r="B468" s="13">
        <f>'Solutions&amp;Grade'!H469</f>
        <v>26.254008756898195</v>
      </c>
      <c r="C468"/>
    </row>
    <row r="469" spans="1:3" ht="13.15" customHeight="1" x14ac:dyDescent="0.2">
      <c r="A469" s="13">
        <f>'Solutions&amp;Grade'!G470</f>
        <v>140.4</v>
      </c>
      <c r="B469" s="13">
        <f>'Solutions&amp;Grade'!H470</f>
        <v>41.999543358349754</v>
      </c>
      <c r="C469"/>
    </row>
    <row r="470" spans="1:3" ht="13.15" customHeight="1" x14ac:dyDescent="0.2">
      <c r="A470" s="13">
        <f>'Solutions&amp;Grade'!G471</f>
        <v>140.69999999999999</v>
      </c>
      <c r="B470" s="13">
        <f>'Solutions&amp;Grade'!H471</f>
        <v>55.074378564553754</v>
      </c>
      <c r="C470"/>
    </row>
    <row r="471" spans="1:3" ht="13.15" customHeight="1" x14ac:dyDescent="0.2">
      <c r="A471" s="13">
        <f>'Solutions&amp;Grade'!G472</f>
        <v>141</v>
      </c>
      <c r="B471" s="13">
        <f>'Solutions&amp;Grade'!H472</f>
        <v>56.282045835892589</v>
      </c>
      <c r="C471"/>
    </row>
    <row r="472" spans="1:3" ht="13.15" customHeight="1" x14ac:dyDescent="0.2">
      <c r="A472" s="13">
        <f>'Solutions&amp;Grade'!G473</f>
        <v>141.30000000000001</v>
      </c>
      <c r="B472" s="13">
        <f>'Solutions&amp;Grade'!H473</f>
        <v>58.776509683441624</v>
      </c>
      <c r="C472"/>
    </row>
    <row r="473" spans="1:3" ht="13.15" customHeight="1" x14ac:dyDescent="0.2">
      <c r="A473" s="13">
        <f>'Solutions&amp;Grade'!G474</f>
        <v>141.6</v>
      </c>
      <c r="B473" s="13">
        <f>'Solutions&amp;Grade'!H474</f>
        <v>39.863469530670372</v>
      </c>
      <c r="C473"/>
    </row>
    <row r="474" spans="1:3" ht="13.15" customHeight="1" x14ac:dyDescent="0.2">
      <c r="A474" s="13">
        <f>'Solutions&amp;Grade'!G475</f>
        <v>141.9</v>
      </c>
      <c r="B474" s="13">
        <f>'Solutions&amp;Grade'!H475</f>
        <v>44.053610619539619</v>
      </c>
      <c r="C474"/>
    </row>
    <row r="475" spans="1:3" ht="13.15" customHeight="1" x14ac:dyDescent="0.2">
      <c r="A475" s="13">
        <f>'Solutions&amp;Grade'!G476</f>
        <v>142.19999999999999</v>
      </c>
      <c r="B475" s="13">
        <f>'Solutions&amp;Grade'!H476</f>
        <v>39.504874207232987</v>
      </c>
      <c r="C475"/>
    </row>
    <row r="476" spans="1:3" ht="13.15" customHeight="1" x14ac:dyDescent="0.2">
      <c r="A476" s="13">
        <f>'Solutions&amp;Grade'!G477</f>
        <v>142.5</v>
      </c>
      <c r="B476" s="13">
        <f>'Solutions&amp;Grade'!H477</f>
        <v>34.354423276465837</v>
      </c>
      <c r="C476"/>
    </row>
    <row r="477" spans="1:3" ht="13.15" customHeight="1" x14ac:dyDescent="0.2">
      <c r="A477" s="13">
        <f>'Solutions&amp;Grade'!G478</f>
        <v>142.80000000000001</v>
      </c>
      <c r="B477" s="13">
        <f>'Solutions&amp;Grade'!H478</f>
        <v>22.005530908857885</v>
      </c>
      <c r="C477"/>
    </row>
    <row r="478" spans="1:3" ht="13.15" customHeight="1" x14ac:dyDescent="0.2">
      <c r="A478" s="13">
        <f>'Solutions&amp;Grade'!G479</f>
        <v>143.1</v>
      </c>
      <c r="B478" s="13">
        <f>'Solutions&amp;Grade'!H479</f>
        <v>26.433528838699221</v>
      </c>
      <c r="C478"/>
    </row>
    <row r="479" spans="1:3" ht="13.15" customHeight="1" x14ac:dyDescent="0.2">
      <c r="A479" s="13">
        <f>'Solutions&amp;Grade'!G480</f>
        <v>143.4</v>
      </c>
      <c r="B479" s="13">
        <f>'Solutions&amp;Grade'!H480</f>
        <v>51.625019185068851</v>
      </c>
      <c r="C479"/>
    </row>
    <row r="480" spans="1:3" ht="13.15" customHeight="1" x14ac:dyDescent="0.2">
      <c r="A480" s="13">
        <f>'Solutions&amp;Grade'!G481</f>
        <v>143.69999999999999</v>
      </c>
      <c r="B480" s="13">
        <f>'Solutions&amp;Grade'!H481</f>
        <v>44.251969804919938</v>
      </c>
      <c r="C480"/>
    </row>
    <row r="481" spans="1:3" ht="13.15" customHeight="1" x14ac:dyDescent="0.2">
      <c r="A481" s="13">
        <f>'Solutions&amp;Grade'!G482</f>
        <v>144</v>
      </c>
      <c r="B481" s="13">
        <f>'Solutions&amp;Grade'!H482</f>
        <v>27.239103475060233</v>
      </c>
      <c r="C481"/>
    </row>
    <row r="482" spans="1:3" ht="13.15" customHeight="1" x14ac:dyDescent="0.2">
      <c r="A482" s="13">
        <f>'Solutions&amp;Grade'!G483</f>
        <v>144.30000000000001</v>
      </c>
      <c r="B482" s="13">
        <f>'Solutions&amp;Grade'!H483</f>
        <v>48.020518777604956</v>
      </c>
      <c r="C482"/>
    </row>
    <row r="483" spans="1:3" ht="13.15" customHeight="1" x14ac:dyDescent="0.2">
      <c r="A483" s="13">
        <f>'Solutions&amp;Grade'!G484</f>
        <v>144.6</v>
      </c>
      <c r="B483" s="13">
        <f>'Solutions&amp;Grade'!H484</f>
        <v>39.117596746761322</v>
      </c>
      <c r="C483"/>
    </row>
    <row r="484" spans="1:3" ht="13.15" customHeight="1" x14ac:dyDescent="0.2">
      <c r="A484" s="13">
        <f>'Solutions&amp;Grade'!G485</f>
        <v>144.9</v>
      </c>
      <c r="B484" s="13">
        <f>'Solutions&amp;Grade'!H485</f>
        <v>28.579949820554617</v>
      </c>
      <c r="C484"/>
    </row>
    <row r="485" spans="1:3" ht="13.15" customHeight="1" x14ac:dyDescent="0.2">
      <c r="A485" s="13">
        <f>'Solutions&amp;Grade'!G486</f>
        <v>145.19999999999999</v>
      </c>
      <c r="B485" s="13">
        <f>'Solutions&amp;Grade'!H486</f>
        <v>29.283635740033084</v>
      </c>
      <c r="C485"/>
    </row>
    <row r="486" spans="1:3" ht="13.15" customHeight="1" x14ac:dyDescent="0.2">
      <c r="A486" s="13">
        <f>'Solutions&amp;Grade'!G487</f>
        <v>145.5</v>
      </c>
      <c r="B486" s="13">
        <f>'Solutions&amp;Grade'!H487</f>
        <v>16.033854543604189</v>
      </c>
      <c r="C486"/>
    </row>
    <row r="487" spans="1:3" ht="13.15" customHeight="1" x14ac:dyDescent="0.2">
      <c r="A487" s="13">
        <f>'Solutions&amp;Grade'!G488</f>
        <v>145.80000000000001</v>
      </c>
      <c r="B487" s="13">
        <f>'Solutions&amp;Grade'!H488</f>
        <v>58.69703162889293</v>
      </c>
      <c r="C487"/>
    </row>
    <row r="488" spans="1:3" ht="13.15" customHeight="1" x14ac:dyDescent="0.2">
      <c r="A488" s="13">
        <f>'Solutions&amp;Grade'!G489</f>
        <v>146.1</v>
      </c>
      <c r="B488" s="13">
        <f>'Solutions&amp;Grade'!H489</f>
        <v>27.312352209563755</v>
      </c>
      <c r="C488"/>
    </row>
    <row r="489" spans="1:3" ht="13.15" customHeight="1" x14ac:dyDescent="0.2">
      <c r="A489" s="13">
        <f>'Solutions&amp;Grade'!G490</f>
        <v>146.4</v>
      </c>
      <c r="B489" s="13">
        <f>'Solutions&amp;Grade'!H490</f>
        <v>28.749232647431086</v>
      </c>
      <c r="C489"/>
    </row>
    <row r="490" spans="1:3" ht="13.15" customHeight="1" x14ac:dyDescent="0.2">
      <c r="A490" s="13">
        <f>'Solutions&amp;Grade'!G491</f>
        <v>146.69999999999999</v>
      </c>
      <c r="B490" s="13">
        <f>'Solutions&amp;Grade'!H491</f>
        <v>31.552241576996927</v>
      </c>
      <c r="C490"/>
    </row>
    <row r="491" spans="1:3" ht="13.15" customHeight="1" x14ac:dyDescent="0.2">
      <c r="A491" s="13">
        <f>'Solutions&amp;Grade'!G492</f>
        <v>147</v>
      </c>
      <c r="B491" s="13">
        <f>'Solutions&amp;Grade'!H492</f>
        <v>7.9997528313535504</v>
      </c>
      <c r="C491"/>
    </row>
    <row r="492" spans="1:3" ht="13.15" customHeight="1" x14ac:dyDescent="0.2">
      <c r="A492" s="13">
        <f>'Solutions&amp;Grade'!G493</f>
        <v>147.30000000000001</v>
      </c>
      <c r="B492" s="13">
        <f>'Solutions&amp;Grade'!H493</f>
        <v>36.487172594594185</v>
      </c>
      <c r="C492"/>
    </row>
    <row r="493" spans="1:3" ht="13.15" customHeight="1" x14ac:dyDescent="0.2">
      <c r="A493" s="13">
        <f>'Solutions&amp;Grade'!G494</f>
        <v>147.6</v>
      </c>
      <c r="B493" s="13">
        <f>'Solutions&amp;Grade'!H494</f>
        <v>50.365547971692422</v>
      </c>
      <c r="C493"/>
    </row>
    <row r="494" spans="1:3" ht="13.15" customHeight="1" x14ac:dyDescent="0.2">
      <c r="A494" s="13">
        <f>'Solutions&amp;Grade'!G495</f>
        <v>147.9</v>
      </c>
      <c r="B494" s="13">
        <f>'Solutions&amp;Grade'!H495</f>
        <v>37.742786861990204</v>
      </c>
      <c r="C494"/>
    </row>
    <row r="495" spans="1:3" ht="13.15" customHeight="1" x14ac:dyDescent="0.2">
      <c r="A495" s="13">
        <f>'Solutions&amp;Grade'!G496</f>
        <v>148.19999999999999</v>
      </c>
      <c r="B495" s="13">
        <f>'Solutions&amp;Grade'!H496</f>
        <v>49.915117741619085</v>
      </c>
      <c r="C495"/>
    </row>
    <row r="496" spans="1:3" ht="13.15" customHeight="1" x14ac:dyDescent="0.2">
      <c r="A496" s="13">
        <f>'Solutions&amp;Grade'!G497</f>
        <v>148.5</v>
      </c>
      <c r="B496" s="13">
        <f>'Solutions&amp;Grade'!H497</f>
        <v>39.329242085033478</v>
      </c>
      <c r="C496"/>
    </row>
    <row r="497" spans="1:3" ht="13.15" customHeight="1" x14ac:dyDescent="0.2">
      <c r="A497" s="13">
        <f>'Solutions&amp;Grade'!G498</f>
        <v>148.80000000000001</v>
      </c>
      <c r="B497" s="13">
        <f>'Solutions&amp;Grade'!H498</f>
        <v>43.926534452105905</v>
      </c>
      <c r="C497"/>
    </row>
    <row r="498" spans="1:3" ht="13.15" customHeight="1" x14ac:dyDescent="0.2">
      <c r="A498" s="13">
        <f>'Solutions&amp;Grade'!G499</f>
        <v>149.1</v>
      </c>
      <c r="B498" s="13">
        <f>'Solutions&amp;Grade'!H499</f>
        <v>39.178928297878052</v>
      </c>
      <c r="C498"/>
    </row>
    <row r="499" spans="1:3" ht="13.15" customHeight="1" x14ac:dyDescent="0.2">
      <c r="A499" s="13">
        <f>'Solutions&amp;Grade'!G500</f>
        <v>149.4</v>
      </c>
      <c r="B499" s="13">
        <f>'Solutions&amp;Grade'!H500</f>
        <v>18.393364592947727</v>
      </c>
      <c r="C499"/>
    </row>
    <row r="500" spans="1:3" ht="13.15" customHeight="1" x14ac:dyDescent="0.2">
      <c r="A500" s="13">
        <f>'Solutions&amp;Grade'!G501</f>
        <v>149.69999999999999</v>
      </c>
      <c r="B500" s="13">
        <f>'Solutions&amp;Grade'!H501</f>
        <v>49.240312787753552</v>
      </c>
      <c r="C500"/>
    </row>
    <row r="501" spans="1:3" ht="13.15" customHeight="1" x14ac:dyDescent="0.2">
      <c r="A501" s="13">
        <f>'Solutions&amp;Grade'!G502</f>
        <v>150</v>
      </c>
      <c r="B501" s="13">
        <f>'Solutions&amp;Grade'!H502</f>
        <v>65.793302879427586</v>
      </c>
      <c r="C501"/>
    </row>
    <row r="502" spans="1:3" ht="13.15" customHeight="1" x14ac:dyDescent="0.2">
      <c r="A502" s="13">
        <f>'Solutions&amp;Grade'!G503</f>
        <v>150.30000000000001</v>
      </c>
      <c r="B502" s="13">
        <f>'Solutions&amp;Grade'!H503</f>
        <v>32.282569389501383</v>
      </c>
      <c r="C502"/>
    </row>
    <row r="503" spans="1:3" ht="13.15" customHeight="1" x14ac:dyDescent="0.2">
      <c r="A503" s="13">
        <f>'Solutions&amp;Grade'!G504</f>
        <v>150.6</v>
      </c>
      <c r="B503" s="13">
        <f>'Solutions&amp;Grade'!H504</f>
        <v>31.362578798957323</v>
      </c>
      <c r="C503"/>
    </row>
    <row r="504" spans="1:3" ht="13.15" customHeight="1" x14ac:dyDescent="0.2">
      <c r="A504" s="13">
        <f>'Solutions&amp;Grade'!G505</f>
        <v>150.9</v>
      </c>
      <c r="B504" s="13">
        <f>'Solutions&amp;Grade'!H505</f>
        <v>40.52935219783501</v>
      </c>
      <c r="C504"/>
    </row>
    <row r="505" spans="1:3" ht="13.15" customHeight="1" x14ac:dyDescent="0.2">
      <c r="A505" s="13">
        <f>'Solutions&amp;Grade'!G506</f>
        <v>151.19999999999999</v>
      </c>
      <c r="B505" s="13">
        <f>'Solutions&amp;Grade'!H506</f>
        <v>26.827243596754716</v>
      </c>
      <c r="C505"/>
    </row>
    <row r="506" spans="1:3" ht="13.15" customHeight="1" x14ac:dyDescent="0.2">
      <c r="A506" s="13">
        <f>'Solutions&amp;Grade'!G507</f>
        <v>151.5</v>
      </c>
      <c r="B506" s="13">
        <f>'Solutions&amp;Grade'!H507</f>
        <v>21.53229717989506</v>
      </c>
      <c r="C506"/>
    </row>
    <row r="507" spans="1:3" ht="13.15" customHeight="1" x14ac:dyDescent="0.2">
      <c r="A507" s="13">
        <f>'Solutions&amp;Grade'!G508</f>
        <v>151.80000000000001</v>
      </c>
      <c r="B507" s="13">
        <f>'Solutions&amp;Grade'!H508</f>
        <v>49.470414871635192</v>
      </c>
      <c r="C507"/>
    </row>
    <row r="508" spans="1:3" ht="13.15" customHeight="1" x14ac:dyDescent="0.2">
      <c r="A508" s="13">
        <f>'Solutions&amp;Grade'!G509</f>
        <v>152.1</v>
      </c>
      <c r="B508" s="13">
        <f>'Solutions&amp;Grade'!H509</f>
        <v>38.276216569647765</v>
      </c>
      <c r="C508"/>
    </row>
    <row r="509" spans="1:3" ht="13.15" customHeight="1" x14ac:dyDescent="0.2">
      <c r="A509" s="13">
        <f>'Solutions&amp;Grade'!G510</f>
        <v>152.4</v>
      </c>
      <c r="B509" s="13">
        <f>'Solutions&amp;Grade'!H510</f>
        <v>48.596179667894404</v>
      </c>
      <c r="C509"/>
    </row>
    <row r="510" spans="1:3" ht="13.15" customHeight="1" x14ac:dyDescent="0.2">
      <c r="A510" s="13">
        <f>'Solutions&amp;Grade'!G511</f>
        <v>152.69999999999999</v>
      </c>
      <c r="B510" s="13">
        <f>'Solutions&amp;Grade'!H511</f>
        <v>35.744066389115439</v>
      </c>
      <c r="C510"/>
    </row>
    <row r="511" spans="1:3" ht="13.15" customHeight="1" x14ac:dyDescent="0.2">
      <c r="A511" s="13">
        <f>'Solutions&amp;Grade'!G512</f>
        <v>153</v>
      </c>
      <c r="B511" s="13">
        <f>'Solutions&amp;Grade'!H512</f>
        <v>33.125022955514304</v>
      </c>
      <c r="C511"/>
    </row>
    <row r="512" spans="1:3" ht="13.15" customHeight="1" x14ac:dyDescent="0.2">
      <c r="A512" s="13">
        <f>'Solutions&amp;Grade'!G513</f>
        <v>153.30000000000001</v>
      </c>
      <c r="B512" s="13">
        <f>'Solutions&amp;Grade'!H513</f>
        <v>19.338359925943156</v>
      </c>
      <c r="C512"/>
    </row>
    <row r="513" spans="1:3" ht="13.15" customHeight="1" x14ac:dyDescent="0.2">
      <c r="A513" s="13">
        <f>'Solutions&amp;Grade'!G514</f>
        <v>153.6</v>
      </c>
      <c r="B513" s="13">
        <f>'Solutions&amp;Grade'!H514</f>
        <v>28.599534491502592</v>
      </c>
      <c r="C513"/>
    </row>
    <row r="514" spans="1:3" ht="13.15" customHeight="1" x14ac:dyDescent="0.2">
      <c r="A514" s="13">
        <f>'Solutions&amp;Grade'!G515</f>
        <v>153.9</v>
      </c>
      <c r="B514" s="13">
        <f>'Solutions&amp;Grade'!H515</f>
        <v>36.601613863396508</v>
      </c>
      <c r="C514"/>
    </row>
    <row r="515" spans="1:3" ht="13.15" customHeight="1" x14ac:dyDescent="0.2">
      <c r="A515" s="13">
        <f>'Solutions&amp;Grade'!G516</f>
        <v>154.19999999999999</v>
      </c>
      <c r="B515" s="13">
        <f>'Solutions&amp;Grade'!H516</f>
        <v>25.731548453492454</v>
      </c>
      <c r="C515"/>
    </row>
    <row r="516" spans="1:3" ht="13.15" customHeight="1" x14ac:dyDescent="0.2">
      <c r="A516" s="13">
        <f>'Solutions&amp;Grade'!G517</f>
        <v>154.5</v>
      </c>
      <c r="B516" s="13">
        <f>'Solutions&amp;Grade'!H517</f>
        <v>54.422171480150588</v>
      </c>
      <c r="C516"/>
    </row>
    <row r="517" spans="1:3" ht="13.15" customHeight="1" x14ac:dyDescent="0.2">
      <c r="A517" s="13">
        <f>'Solutions&amp;Grade'!G518</f>
        <v>154.80000000000001</v>
      </c>
      <c r="B517" s="13">
        <f>'Solutions&amp;Grade'!H518</f>
        <v>60.510001832690527</v>
      </c>
      <c r="C517"/>
    </row>
    <row r="518" spans="1:3" ht="13.15" customHeight="1" x14ac:dyDescent="0.2">
      <c r="A518" s="13">
        <f>'Solutions&amp;Grade'!G519</f>
        <v>155.1</v>
      </c>
      <c r="B518" s="13">
        <f>'Solutions&amp;Grade'!H519</f>
        <v>28.931206231753954</v>
      </c>
      <c r="C518"/>
    </row>
    <row r="519" spans="1:3" ht="13.15" customHeight="1" x14ac:dyDescent="0.2">
      <c r="A519" s="13">
        <f>'Solutions&amp;Grade'!G520</f>
        <v>155.4</v>
      </c>
      <c r="B519" s="13">
        <f>'Solutions&amp;Grade'!H520</f>
        <v>38.958368445757614</v>
      </c>
      <c r="C519"/>
    </row>
    <row r="520" spans="1:3" ht="13.15" customHeight="1" x14ac:dyDescent="0.2">
      <c r="A520" s="13">
        <f>'Solutions&amp;Grade'!G521</f>
        <v>155.69999999999999</v>
      </c>
      <c r="B520" s="13">
        <f>'Solutions&amp;Grade'!H521</f>
        <v>24.665576530950823</v>
      </c>
      <c r="C520"/>
    </row>
    <row r="521" spans="1:3" ht="13.15" customHeight="1" x14ac:dyDescent="0.2">
      <c r="A521" s="13">
        <f>'Solutions&amp;Grade'!G522</f>
        <v>156</v>
      </c>
      <c r="B521" s="13">
        <f>'Solutions&amp;Grade'!H522</f>
        <v>20.241439364237461</v>
      </c>
      <c r="C521"/>
    </row>
    <row r="522" spans="1:3" ht="13.15" customHeight="1" x14ac:dyDescent="0.2">
      <c r="A522" s="13">
        <f>'Solutions&amp;Grade'!G523</f>
        <v>156.30000000000001</v>
      </c>
      <c r="B522" s="13">
        <f>'Solutions&amp;Grade'!H523</f>
        <v>34.010960360486841</v>
      </c>
      <c r="C522"/>
    </row>
    <row r="523" spans="1:3" ht="13.15" customHeight="1" x14ac:dyDescent="0.2">
      <c r="A523" s="13">
        <f>'Solutions&amp;Grade'!G524</f>
        <v>156.6</v>
      </c>
      <c r="B523" s="13">
        <f>'Solutions&amp;Grade'!H524</f>
        <v>38.337602154398702</v>
      </c>
      <c r="C523"/>
    </row>
    <row r="524" spans="1:3" ht="13.15" customHeight="1" x14ac:dyDescent="0.2">
      <c r="A524" s="13">
        <f>'Solutions&amp;Grade'!G525</f>
        <v>156.9</v>
      </c>
      <c r="B524" s="13">
        <f>'Solutions&amp;Grade'!H525</f>
        <v>34.099291249162967</v>
      </c>
      <c r="C524"/>
    </row>
    <row r="525" spans="1:3" ht="13.15" customHeight="1" x14ac:dyDescent="0.2">
      <c r="A525" s="13">
        <f>'Solutions&amp;Grade'!G526</f>
        <v>157.19999999999999</v>
      </c>
      <c r="B525" s="13">
        <f>'Solutions&amp;Grade'!H526</f>
        <v>43.045348697542124</v>
      </c>
      <c r="C525"/>
    </row>
    <row r="526" spans="1:3" ht="13.15" customHeight="1" x14ac:dyDescent="0.2">
      <c r="A526" s="13">
        <f>'Solutions&amp;Grade'!G527</f>
        <v>157.5</v>
      </c>
      <c r="B526" s="13">
        <f>'Solutions&amp;Grade'!H527</f>
        <v>38.112268382325219</v>
      </c>
      <c r="C526"/>
    </row>
    <row r="527" spans="1:3" ht="13.15" customHeight="1" x14ac:dyDescent="0.2">
      <c r="A527" s="13">
        <f>'Solutions&amp;Grade'!G528</f>
        <v>157.80000000000001</v>
      </c>
      <c r="B527" s="13">
        <f>'Solutions&amp;Grade'!H528</f>
        <v>49.801560868037363</v>
      </c>
      <c r="C527"/>
    </row>
    <row r="528" spans="1:3" ht="13.15" customHeight="1" x14ac:dyDescent="0.2">
      <c r="A528" s="13">
        <f>'Solutions&amp;Grade'!G529</f>
        <v>158.1</v>
      </c>
      <c r="B528" s="13">
        <f>'Solutions&amp;Grade'!H529</f>
        <v>52.20283292745939</v>
      </c>
      <c r="C528"/>
    </row>
    <row r="529" spans="1:3" ht="13.15" customHeight="1" x14ac:dyDescent="0.2">
      <c r="A529" s="13">
        <f>'Solutions&amp;Grade'!G530</f>
        <v>158.4</v>
      </c>
      <c r="B529" s="13">
        <f>'Solutions&amp;Grade'!H530</f>
        <v>49.743480005196176</v>
      </c>
      <c r="C529"/>
    </row>
    <row r="530" spans="1:3" ht="13.15" customHeight="1" x14ac:dyDescent="0.2">
      <c r="A530" s="13">
        <f>'Solutions&amp;Grade'!G531</f>
        <v>158.69999999999999</v>
      </c>
      <c r="B530" s="13">
        <f>'Solutions&amp;Grade'!H531</f>
        <v>25.253012206147453</v>
      </c>
      <c r="C530"/>
    </row>
    <row r="531" spans="1:3" ht="13.15" customHeight="1" x14ac:dyDescent="0.2">
      <c r="A531" s="13">
        <f>'Solutions&amp;Grade'!G532</f>
        <v>159</v>
      </c>
      <c r="B531" s="13">
        <f>'Solutions&amp;Grade'!H532</f>
        <v>37.308306318714493</v>
      </c>
      <c r="C531"/>
    </row>
    <row r="532" spans="1:3" ht="13.15" customHeight="1" x14ac:dyDescent="0.2">
      <c r="A532" s="13">
        <f>'Solutions&amp;Grade'!G533</f>
        <v>159.30000000000001</v>
      </c>
      <c r="B532" s="13">
        <f>'Solutions&amp;Grade'!H533</f>
        <v>57.431034301632927</v>
      </c>
      <c r="C532"/>
    </row>
    <row r="533" spans="1:3" ht="13.15" customHeight="1" x14ac:dyDescent="0.2">
      <c r="A533" s="13">
        <f>'Solutions&amp;Grade'!G534</f>
        <v>159.6</v>
      </c>
      <c r="B533" s="13">
        <f>'Solutions&amp;Grade'!H534</f>
        <v>17.612814620152555</v>
      </c>
      <c r="C533"/>
    </row>
    <row r="534" spans="1:3" ht="13.15" customHeight="1" x14ac:dyDescent="0.2">
      <c r="A534" s="13">
        <f>'Solutions&amp;Grade'!G535</f>
        <v>159.9</v>
      </c>
      <c r="B534" s="13">
        <f>'Solutions&amp;Grade'!H535</f>
        <v>45.734886997307989</v>
      </c>
      <c r="C534"/>
    </row>
    <row r="535" spans="1:3" ht="13.15" customHeight="1" x14ac:dyDescent="0.2">
      <c r="A535" s="13">
        <f>'Solutions&amp;Grade'!G536</f>
        <v>160.19999999999999</v>
      </c>
      <c r="B535" s="13">
        <f>'Solutions&amp;Grade'!H536</f>
        <v>52.996414012710026</v>
      </c>
      <c r="C535"/>
    </row>
    <row r="536" spans="1:3" ht="13.15" customHeight="1" x14ac:dyDescent="0.2">
      <c r="A536" s="13">
        <f>'Solutions&amp;Grade'!G537</f>
        <v>160.5</v>
      </c>
      <c r="B536" s="13">
        <f>'Solutions&amp;Grade'!H537</f>
        <v>41.499172830337272</v>
      </c>
      <c r="C536"/>
    </row>
    <row r="537" spans="1:3" ht="13.15" customHeight="1" x14ac:dyDescent="0.2">
      <c r="A537" s="13">
        <f>'Solutions&amp;Grade'!G538</f>
        <v>160.80000000000001</v>
      </c>
      <c r="B537" s="13">
        <f>'Solutions&amp;Grade'!H538</f>
        <v>15.699050915245994</v>
      </c>
      <c r="C537"/>
    </row>
    <row r="538" spans="1:3" ht="13.15" customHeight="1" x14ac:dyDescent="0.2">
      <c r="A538" s="13">
        <f>'Solutions&amp;Grade'!G539</f>
        <v>161.1</v>
      </c>
      <c r="B538" s="13">
        <f>'Solutions&amp;Grade'!H539</f>
        <v>59.116592956300423</v>
      </c>
      <c r="C538"/>
    </row>
    <row r="539" spans="1:3" ht="13.15" customHeight="1" x14ac:dyDescent="0.2">
      <c r="A539" s="13">
        <f>'Solutions&amp;Grade'!G540</f>
        <v>161.4</v>
      </c>
      <c r="B539" s="13">
        <f>'Solutions&amp;Grade'!H540</f>
        <v>43.352214169740208</v>
      </c>
      <c r="C539"/>
    </row>
    <row r="540" spans="1:3" ht="13.15" customHeight="1" x14ac:dyDescent="0.2">
      <c r="A540" s="13">
        <f>'Solutions&amp;Grade'!G541</f>
        <v>161.69999999999999</v>
      </c>
      <c r="B540" s="13">
        <f>'Solutions&amp;Grade'!H541</f>
        <v>39.951068817329478</v>
      </c>
      <c r="C540"/>
    </row>
    <row r="541" spans="1:3" ht="13.15" customHeight="1" x14ac:dyDescent="0.2">
      <c r="A541" s="13">
        <f>'Solutions&amp;Grade'!G542</f>
        <v>162</v>
      </c>
      <c r="B541" s="13">
        <f>'Solutions&amp;Grade'!H542</f>
        <v>52.759619840967332</v>
      </c>
      <c r="C541"/>
    </row>
    <row r="542" spans="1:3" ht="13.15" customHeight="1" x14ac:dyDescent="0.2">
      <c r="A542" s="13">
        <f>'Solutions&amp;Grade'!G543</f>
        <v>162.30000000000001</v>
      </c>
      <c r="B542" s="13">
        <f>'Solutions&amp;Grade'!H543</f>
        <v>29.704253561477266</v>
      </c>
      <c r="C542"/>
    </row>
    <row r="543" spans="1:3" ht="13.15" customHeight="1" x14ac:dyDescent="0.2">
      <c r="A543" s="13">
        <f>'Solutions&amp;Grade'!G544</f>
        <v>162.6</v>
      </c>
      <c r="B543" s="13">
        <f>'Solutions&amp;Grade'!H544</f>
        <v>37.90947382107278</v>
      </c>
      <c r="C543"/>
    </row>
    <row r="544" spans="1:3" ht="13.15" customHeight="1" x14ac:dyDescent="0.2">
      <c r="A544" s="13">
        <f>'Solutions&amp;Grade'!G545</f>
        <v>162.9</v>
      </c>
      <c r="B544" s="13">
        <f>'Solutions&amp;Grade'!H545</f>
        <v>51.585832194667425</v>
      </c>
      <c r="C544"/>
    </row>
    <row r="545" spans="1:3" ht="13.15" customHeight="1" x14ac:dyDescent="0.2">
      <c r="A545" s="13">
        <f>'Solutions&amp;Grade'!G546</f>
        <v>163.19999999999999</v>
      </c>
      <c r="B545" s="13">
        <f>'Solutions&amp;Grade'!H546</f>
        <v>41.793535144381622</v>
      </c>
      <c r="C545"/>
    </row>
    <row r="546" spans="1:3" ht="13.15" customHeight="1" x14ac:dyDescent="0.2">
      <c r="A546" s="13">
        <f>'Solutions&amp;Grade'!G547</f>
        <v>163.5</v>
      </c>
      <c r="B546" s="13">
        <f>'Solutions&amp;Grade'!H547</f>
        <v>40.423582744265438</v>
      </c>
      <c r="C546"/>
    </row>
    <row r="547" spans="1:3" ht="13.15" customHeight="1" x14ac:dyDescent="0.2">
      <c r="A547" s="13">
        <f>'Solutions&amp;Grade'!G548</f>
        <v>163.80000000000001</v>
      </c>
      <c r="B547" s="13">
        <f>'Solutions&amp;Grade'!H548</f>
        <v>51.585575542911727</v>
      </c>
      <c r="C547"/>
    </row>
    <row r="548" spans="1:3" ht="13.15" customHeight="1" x14ac:dyDescent="0.2">
      <c r="A548" s="13">
        <f>'Solutions&amp;Grade'!G549</f>
        <v>164.1</v>
      </c>
      <c r="B548" s="13">
        <f>'Solutions&amp;Grade'!H549</f>
        <v>54.939286195147659</v>
      </c>
      <c r="C548"/>
    </row>
    <row r="549" spans="1:3" ht="13.15" customHeight="1" x14ac:dyDescent="0.2">
      <c r="A549" s="13">
        <f>'Solutions&amp;Grade'!G550</f>
        <v>164.4</v>
      </c>
      <c r="B549" s="13">
        <f>'Solutions&amp;Grade'!H550</f>
        <v>48.851279037083899</v>
      </c>
      <c r="C549"/>
    </row>
    <row r="550" spans="1:3" ht="13.15" customHeight="1" x14ac:dyDescent="0.2">
      <c r="A550" s="13">
        <f>'Solutions&amp;Grade'!G551</f>
        <v>164.7</v>
      </c>
      <c r="B550" s="13">
        <f>'Solutions&amp;Grade'!H551</f>
        <v>43.963127290479122</v>
      </c>
      <c r="C550"/>
    </row>
    <row r="551" spans="1:3" ht="13.15" customHeight="1" x14ac:dyDescent="0.2">
      <c r="A551" s="13">
        <f>'Solutions&amp;Grade'!G552</f>
        <v>165</v>
      </c>
      <c r="B551" s="13">
        <f>'Solutions&amp;Grade'!H552</f>
        <v>46.487974972731031</v>
      </c>
      <c r="C551"/>
    </row>
    <row r="552" spans="1:3" ht="13.15" customHeight="1" x14ac:dyDescent="0.2">
      <c r="A552" s="13">
        <f>'Solutions&amp;Grade'!G553</f>
        <v>165.3</v>
      </c>
      <c r="B552" s="13">
        <f>'Solutions&amp;Grade'!H553</f>
        <v>48.661394191532956</v>
      </c>
      <c r="C552"/>
    </row>
    <row r="553" spans="1:3" ht="13.15" customHeight="1" x14ac:dyDescent="0.2">
      <c r="A553" s="13">
        <f>'Solutions&amp;Grade'!G554</f>
        <v>165.6</v>
      </c>
      <c r="B553" s="13">
        <f>'Solutions&amp;Grade'!H554</f>
        <v>38.326018106600344</v>
      </c>
      <c r="C553"/>
    </row>
    <row r="554" spans="1:3" ht="13.15" customHeight="1" x14ac:dyDescent="0.2">
      <c r="A554" s="13">
        <f>'Solutions&amp;Grade'!G555</f>
        <v>165.9</v>
      </c>
      <c r="B554" s="13">
        <f>'Solutions&amp;Grade'!H555</f>
        <v>38.255496911315802</v>
      </c>
      <c r="C554"/>
    </row>
    <row r="555" spans="1:3" ht="13.15" customHeight="1" x14ac:dyDescent="0.2">
      <c r="A555" s="13">
        <f>'Solutions&amp;Grade'!G556</f>
        <v>166.2</v>
      </c>
      <c r="B555" s="13">
        <f>'Solutions&amp;Grade'!H556</f>
        <v>70.24967995360899</v>
      </c>
      <c r="C555"/>
    </row>
    <row r="556" spans="1:3" ht="13.15" customHeight="1" x14ac:dyDescent="0.2">
      <c r="A556" s="13">
        <f>'Solutions&amp;Grade'!G557</f>
        <v>166.5</v>
      </c>
      <c r="B556" s="13">
        <f>'Solutions&amp;Grade'!H557</f>
        <v>45.909387293039309</v>
      </c>
      <c r="C556"/>
    </row>
    <row r="557" spans="1:3" ht="13.15" customHeight="1" x14ac:dyDescent="0.2">
      <c r="A557" s="13">
        <f>'Solutions&amp;Grade'!G558</f>
        <v>166.8</v>
      </c>
      <c r="B557" s="13">
        <f>'Solutions&amp;Grade'!H558</f>
        <v>26.551341577316865</v>
      </c>
      <c r="C557"/>
    </row>
    <row r="558" spans="1:3" ht="13.15" customHeight="1" x14ac:dyDescent="0.2">
      <c r="A558" s="13">
        <f>'Solutions&amp;Grade'!G559</f>
        <v>167.1</v>
      </c>
      <c r="B558" s="13">
        <f>'Solutions&amp;Grade'!H559</f>
        <v>41.772077400257416</v>
      </c>
      <c r="C558"/>
    </row>
    <row r="559" spans="1:3" ht="13.15" customHeight="1" x14ac:dyDescent="0.2">
      <c r="A559" s="13">
        <f>'Solutions&amp;Grade'!G560</f>
        <v>167.4</v>
      </c>
      <c r="B559" s="13">
        <f>'Solutions&amp;Grade'!H560</f>
        <v>51.902829796469106</v>
      </c>
      <c r="C559"/>
    </row>
    <row r="560" spans="1:3" ht="13.15" customHeight="1" x14ac:dyDescent="0.2">
      <c r="A560" s="13">
        <f>'Solutions&amp;Grade'!G561</f>
        <v>167.7</v>
      </c>
      <c r="B560" s="13">
        <f>'Solutions&amp;Grade'!H561</f>
        <v>35.215633253459018</v>
      </c>
      <c r="C560"/>
    </row>
    <row r="561" spans="1:3" ht="13.15" customHeight="1" x14ac:dyDescent="0.2">
      <c r="A561" s="13">
        <f>'Solutions&amp;Grade'!G562</f>
        <v>168</v>
      </c>
      <c r="B561" s="13">
        <f>'Solutions&amp;Grade'!H562</f>
        <v>47.698134372024022</v>
      </c>
      <c r="C561"/>
    </row>
    <row r="562" spans="1:3" ht="13.15" customHeight="1" x14ac:dyDescent="0.2">
      <c r="A562" s="13">
        <f>'Solutions&amp;Grade'!G563</f>
        <v>168.3</v>
      </c>
      <c r="B562" s="13">
        <f>'Solutions&amp;Grade'!H563</f>
        <v>21.168207447281034</v>
      </c>
      <c r="C562"/>
    </row>
    <row r="563" spans="1:3" ht="13.15" customHeight="1" x14ac:dyDescent="0.2">
      <c r="A563" s="13">
        <f>'Solutions&amp;Grade'!G564</f>
        <v>168.6</v>
      </c>
      <c r="B563" s="13">
        <f>'Solutions&amp;Grade'!H564</f>
        <v>62.596844803010363</v>
      </c>
      <c r="C563"/>
    </row>
    <row r="564" spans="1:3" ht="13.15" customHeight="1" x14ac:dyDescent="0.2">
      <c r="A564" s="13">
        <f>'Solutions&amp;Grade'!G565</f>
        <v>168.9</v>
      </c>
      <c r="B564" s="13">
        <f>'Solutions&amp;Grade'!H565</f>
        <v>38.970374345831928</v>
      </c>
      <c r="C564"/>
    </row>
    <row r="565" spans="1:3" ht="13.15" customHeight="1" x14ac:dyDescent="0.2">
      <c r="A565" s="13">
        <f>'Solutions&amp;Grade'!G566</f>
        <v>169.2</v>
      </c>
      <c r="B565" s="13">
        <f>'Solutions&amp;Grade'!H566</f>
        <v>47.551918132238214</v>
      </c>
      <c r="C565"/>
    </row>
    <row r="566" spans="1:3" ht="13.15" customHeight="1" x14ac:dyDescent="0.2">
      <c r="A566" s="13">
        <f>'Solutions&amp;Grade'!G567</f>
        <v>169.5</v>
      </c>
      <c r="B566" s="13">
        <f>'Solutions&amp;Grade'!H567</f>
        <v>37.862305318305758</v>
      </c>
      <c r="C566"/>
    </row>
    <row r="567" spans="1:3" ht="13.15" customHeight="1" x14ac:dyDescent="0.2">
      <c r="A567" s="13">
        <f>'Solutions&amp;Grade'!G568</f>
        <v>169.8</v>
      </c>
      <c r="B567" s="13">
        <f>'Solutions&amp;Grade'!H568</f>
        <v>43.715466698694243</v>
      </c>
      <c r="C567"/>
    </row>
    <row r="568" spans="1:3" ht="13.15" customHeight="1" x14ac:dyDescent="0.2">
      <c r="A568" s="13">
        <f>'Solutions&amp;Grade'!G569</f>
        <v>170.1</v>
      </c>
      <c r="B568" s="13">
        <f>'Solutions&amp;Grade'!H569</f>
        <v>55.788571511905019</v>
      </c>
      <c r="C568"/>
    </row>
    <row r="569" spans="1:3" ht="13.15" customHeight="1" x14ac:dyDescent="0.2">
      <c r="A569" s="13">
        <f>'Solutions&amp;Grade'!G570</f>
        <v>170.4</v>
      </c>
      <c r="B569" s="13">
        <f>'Solutions&amp;Grade'!H570</f>
        <v>24.555987600278367</v>
      </c>
      <c r="C569"/>
    </row>
    <row r="570" spans="1:3" ht="13.15" customHeight="1" x14ac:dyDescent="0.2">
      <c r="A570" s="13">
        <f>'Solutions&amp;Grade'!G571</f>
        <v>170.7</v>
      </c>
      <c r="B570" s="13">
        <f>'Solutions&amp;Grade'!H571</f>
        <v>33.135575195441945</v>
      </c>
      <c r="C570"/>
    </row>
    <row r="571" spans="1:3" ht="13.15" customHeight="1" x14ac:dyDescent="0.2">
      <c r="A571" s="13">
        <f>'Solutions&amp;Grade'!G572</f>
        <v>171</v>
      </c>
      <c r="B571" s="13">
        <f>'Solutions&amp;Grade'!H572</f>
        <v>54.941123788660732</v>
      </c>
      <c r="C571"/>
    </row>
    <row r="572" spans="1:3" ht="13.15" customHeight="1" x14ac:dyDescent="0.2">
      <c r="A572" s="13">
        <f>'Solutions&amp;Grade'!G573</f>
        <v>171.3</v>
      </c>
      <c r="B572" s="13">
        <f>'Solutions&amp;Grade'!H573</f>
        <v>49.283465305567667</v>
      </c>
      <c r="C572"/>
    </row>
    <row r="573" spans="1:3" ht="13.15" customHeight="1" x14ac:dyDescent="0.2">
      <c r="A573" s="13">
        <f>'Solutions&amp;Grade'!G574</f>
        <v>171.6</v>
      </c>
      <c r="B573" s="13">
        <f>'Solutions&amp;Grade'!H574</f>
        <v>25.690148735978795</v>
      </c>
      <c r="C573"/>
    </row>
    <row r="574" spans="1:3" ht="13.15" customHeight="1" x14ac:dyDescent="0.2">
      <c r="A574" s="13">
        <f>'Solutions&amp;Grade'!G575</f>
        <v>171.9</v>
      </c>
      <c r="B574" s="13">
        <f>'Solutions&amp;Grade'!H575</f>
        <v>42.512317361016883</v>
      </c>
      <c r="C574"/>
    </row>
    <row r="575" spans="1:3" ht="13.15" customHeight="1" x14ac:dyDescent="0.2">
      <c r="A575" s="13">
        <f>'Solutions&amp;Grade'!G576</f>
        <v>172.2</v>
      </c>
      <c r="B575" s="13">
        <f>'Solutions&amp;Grade'!H576</f>
        <v>59.237773742074253</v>
      </c>
      <c r="C575"/>
    </row>
    <row r="576" spans="1:3" ht="13.15" customHeight="1" x14ac:dyDescent="0.2">
      <c r="A576" s="13">
        <f>'Solutions&amp;Grade'!G577</f>
        <v>172.5</v>
      </c>
      <c r="B576" s="13">
        <f>'Solutions&amp;Grade'!H577</f>
        <v>35.082811002834418</v>
      </c>
      <c r="C576"/>
    </row>
    <row r="577" spans="1:3" ht="13.15" customHeight="1" x14ac:dyDescent="0.2">
      <c r="A577" s="13">
        <f>'Solutions&amp;Grade'!G578</f>
        <v>172.8</v>
      </c>
      <c r="B577" s="13">
        <f>'Solutions&amp;Grade'!H578</f>
        <v>25.249420642603035</v>
      </c>
      <c r="C577"/>
    </row>
    <row r="578" spans="1:3" ht="13.15" customHeight="1" x14ac:dyDescent="0.2">
      <c r="A578" s="13">
        <f>'Solutions&amp;Grade'!G579</f>
        <v>173.1</v>
      </c>
      <c r="B578" s="13">
        <f>'Solutions&amp;Grade'!H579</f>
        <v>52.11817470930184</v>
      </c>
      <c r="C578"/>
    </row>
    <row r="579" spans="1:3" ht="13.15" customHeight="1" x14ac:dyDescent="0.2">
      <c r="A579" s="13">
        <f>'Solutions&amp;Grade'!G580</f>
        <v>173.4</v>
      </c>
      <c r="B579" s="13">
        <f>'Solutions&amp;Grade'!H580</f>
        <v>62.462243557413998</v>
      </c>
      <c r="C579"/>
    </row>
    <row r="580" spans="1:3" ht="13.15" customHeight="1" x14ac:dyDescent="0.2">
      <c r="A580" s="13">
        <f>'Solutions&amp;Grade'!G581</f>
        <v>173.7</v>
      </c>
      <c r="B580" s="13">
        <f>'Solutions&amp;Grade'!H581</f>
        <v>44.001046431915</v>
      </c>
      <c r="C580"/>
    </row>
    <row r="581" spans="1:3" ht="13.15" customHeight="1" x14ac:dyDescent="0.2">
      <c r="A581" s="13">
        <f>'Solutions&amp;Grade'!G582</f>
        <v>174</v>
      </c>
      <c r="B581" s="13">
        <f>'Solutions&amp;Grade'!H582</f>
        <v>29.983119834814861</v>
      </c>
      <c r="C581"/>
    </row>
    <row r="582" spans="1:3" ht="13.15" customHeight="1" x14ac:dyDescent="0.2">
      <c r="A582" s="13">
        <f>'Solutions&amp;Grade'!G583</f>
        <v>174.3</v>
      </c>
      <c r="B582" s="13">
        <f>'Solutions&amp;Grade'!H583</f>
        <v>60.259552598240901</v>
      </c>
      <c r="C582"/>
    </row>
    <row r="583" spans="1:3" ht="13.15" customHeight="1" x14ac:dyDescent="0.2">
      <c r="A583" s="13">
        <f>'Solutions&amp;Grade'!G584</f>
        <v>174.6</v>
      </c>
      <c r="B583" s="13">
        <f>'Solutions&amp;Grade'!H584</f>
        <v>24.487610792043132</v>
      </c>
      <c r="C583"/>
    </row>
    <row r="584" spans="1:3" ht="13.15" customHeight="1" x14ac:dyDescent="0.2">
      <c r="A584" s="13">
        <f>'Solutions&amp;Grade'!G585</f>
        <v>174.9</v>
      </c>
      <c r="B584" s="13">
        <f>'Solutions&amp;Grade'!H585</f>
        <v>36.078603100426946</v>
      </c>
      <c r="C584"/>
    </row>
    <row r="585" spans="1:3" ht="13.15" customHeight="1" x14ac:dyDescent="0.2">
      <c r="A585" s="13">
        <f>'Solutions&amp;Grade'!G586</f>
        <v>175.2</v>
      </c>
      <c r="B585" s="13">
        <f>'Solutions&amp;Grade'!H586</f>
        <v>37.205362190236912</v>
      </c>
      <c r="C585"/>
    </row>
    <row r="586" spans="1:3" ht="13.15" customHeight="1" x14ac:dyDescent="0.2">
      <c r="A586" s="13">
        <f>'Solutions&amp;Grade'!G587</f>
        <v>175.5</v>
      </c>
      <c r="B586" s="13">
        <f>'Solutions&amp;Grade'!H587</f>
        <v>60.250347395953128</v>
      </c>
      <c r="C586"/>
    </row>
    <row r="587" spans="1:3" ht="13.15" customHeight="1" x14ac:dyDescent="0.2">
      <c r="A587" s="13">
        <f>'Solutions&amp;Grade'!G588</f>
        <v>175.8</v>
      </c>
      <c r="B587" s="13">
        <f>'Solutions&amp;Grade'!H588</f>
        <v>45.712973727077134</v>
      </c>
      <c r="C587"/>
    </row>
    <row r="588" spans="1:3" ht="13.15" customHeight="1" x14ac:dyDescent="0.2">
      <c r="A588" s="13">
        <f>'Solutions&amp;Grade'!G589</f>
        <v>176.1</v>
      </c>
      <c r="B588" s="13">
        <f>'Solutions&amp;Grade'!H589</f>
        <v>27.484940979366094</v>
      </c>
      <c r="C588"/>
    </row>
    <row r="589" spans="1:3" ht="13.15" customHeight="1" x14ac:dyDescent="0.2">
      <c r="A589" s="13">
        <f>'Solutions&amp;Grade'!G590</f>
        <v>176.4</v>
      </c>
      <c r="B589" s="13">
        <f>'Solutions&amp;Grade'!H590</f>
        <v>59.56494404022483</v>
      </c>
      <c r="C589"/>
    </row>
    <row r="590" spans="1:3" ht="13.15" customHeight="1" x14ac:dyDescent="0.2">
      <c r="A590" s="13">
        <f>'Solutions&amp;Grade'!G591</f>
        <v>176.7</v>
      </c>
      <c r="B590" s="13">
        <f>'Solutions&amp;Grade'!H591</f>
        <v>35.199203755500932</v>
      </c>
      <c r="C590"/>
    </row>
    <row r="591" spans="1:3" ht="13.15" customHeight="1" x14ac:dyDescent="0.2">
      <c r="A591" s="13">
        <f>'Solutions&amp;Grade'!G592</f>
        <v>177</v>
      </c>
      <c r="B591" s="13">
        <f>'Solutions&amp;Grade'!H592</f>
        <v>53.086808838093006</v>
      </c>
      <c r="C591"/>
    </row>
    <row r="592" spans="1:3" ht="13.15" customHeight="1" x14ac:dyDescent="0.2">
      <c r="A592" s="13">
        <f>'Solutions&amp;Grade'!G593</f>
        <v>177.3</v>
      </c>
      <c r="B592" s="13">
        <f>'Solutions&amp;Grade'!H593</f>
        <v>27.951033320522335</v>
      </c>
      <c r="C592"/>
    </row>
    <row r="593" spans="1:3" ht="13.15" customHeight="1" x14ac:dyDescent="0.2">
      <c r="A593" s="13">
        <f>'Solutions&amp;Grade'!G594</f>
        <v>177.6</v>
      </c>
      <c r="B593" s="13">
        <f>'Solutions&amp;Grade'!H594</f>
        <v>32.541202439144463</v>
      </c>
      <c r="C593"/>
    </row>
    <row r="594" spans="1:3" ht="13.15" customHeight="1" x14ac:dyDescent="0.2">
      <c r="A594" s="13">
        <f>'Solutions&amp;Grade'!G595</f>
        <v>177.9</v>
      </c>
      <c r="B594" s="13">
        <f>'Solutions&amp;Grade'!H595</f>
        <v>43.691107117435969</v>
      </c>
      <c r="C594"/>
    </row>
    <row r="595" spans="1:3" ht="13.15" customHeight="1" x14ac:dyDescent="0.2">
      <c r="A595" s="13">
        <f>'Solutions&amp;Grade'!G596</f>
        <v>178.2</v>
      </c>
      <c r="B595" s="13">
        <f>'Solutions&amp;Grade'!H596</f>
        <v>33.467015370741123</v>
      </c>
      <c r="C595"/>
    </row>
    <row r="596" spans="1:3" ht="13.15" customHeight="1" x14ac:dyDescent="0.2">
      <c r="A596" s="13">
        <f>'Solutions&amp;Grade'!G597</f>
        <v>178.5</v>
      </c>
      <c r="B596" s="13">
        <f>'Solutions&amp;Grade'!H597</f>
        <v>48.449373343938973</v>
      </c>
      <c r="C596"/>
    </row>
    <row r="597" spans="1:3" ht="13.15" customHeight="1" x14ac:dyDescent="0.2">
      <c r="A597" s="13">
        <f>'Solutions&amp;Grade'!G598</f>
        <v>178.8</v>
      </c>
      <c r="B597" s="13">
        <f>'Solutions&amp;Grade'!H598</f>
        <v>48.617103354790714</v>
      </c>
      <c r="C597"/>
    </row>
    <row r="598" spans="1:3" ht="13.15" customHeight="1" x14ac:dyDescent="0.2">
      <c r="A598" s="13">
        <f>'Solutions&amp;Grade'!G599</f>
        <v>179.1</v>
      </c>
      <c r="B598" s="13">
        <f>'Solutions&amp;Grade'!H599</f>
        <v>62.581860848745137</v>
      </c>
      <c r="C598"/>
    </row>
    <row r="599" spans="1:3" ht="13.15" customHeight="1" x14ac:dyDescent="0.2">
      <c r="A599" s="13">
        <f>'Solutions&amp;Grade'!G600</f>
        <v>179.4</v>
      </c>
      <c r="B599" s="13">
        <f>'Solutions&amp;Grade'!H600</f>
        <v>39.176178566995034</v>
      </c>
      <c r="C599"/>
    </row>
    <row r="600" spans="1:3" ht="13.15" customHeight="1" x14ac:dyDescent="0.2">
      <c r="A600" s="13">
        <f>'Solutions&amp;Grade'!G601</f>
        <v>179.7</v>
      </c>
      <c r="B600" s="13">
        <f>'Solutions&amp;Grade'!H601</f>
        <v>40.257012608366423</v>
      </c>
      <c r="C600"/>
    </row>
    <row r="601" spans="1:3" ht="13.15" customHeight="1" x14ac:dyDescent="0.2">
      <c r="A601" s="13">
        <f>'Solutions&amp;Grade'!G602</f>
        <v>180</v>
      </c>
      <c r="B601" s="13">
        <f>'Solutions&amp;Grade'!H602</f>
        <v>53.612271832077511</v>
      </c>
      <c r="C601"/>
    </row>
    <row r="602" spans="1:3" ht="13.15" customHeight="1" x14ac:dyDescent="0.2">
      <c r="A602" s="13">
        <f>'Solutions&amp;Grade'!G603</f>
        <v>180.3</v>
      </c>
      <c r="B602" s="13">
        <f>'Solutions&amp;Grade'!H603</f>
        <v>48.253248127505316</v>
      </c>
      <c r="C602"/>
    </row>
    <row r="603" spans="1:3" ht="13.15" customHeight="1" x14ac:dyDescent="0.2">
      <c r="A603" s="13">
        <f>'Solutions&amp;Grade'!G604</f>
        <v>180.6</v>
      </c>
      <c r="B603" s="13">
        <f>'Solutions&amp;Grade'!H604</f>
        <v>46.951966037223535</v>
      </c>
      <c r="C603"/>
    </row>
    <row r="604" spans="1:3" ht="13.15" customHeight="1" x14ac:dyDescent="0.2">
      <c r="A604" s="13">
        <f>'Solutions&amp;Grade'!G605</f>
        <v>180.9</v>
      </c>
      <c r="B604" s="13">
        <f>'Solutions&amp;Grade'!H605</f>
        <v>77.258620271548722</v>
      </c>
      <c r="C604"/>
    </row>
    <row r="605" spans="1:3" ht="13.15" customHeight="1" x14ac:dyDescent="0.2">
      <c r="A605" s="13">
        <f>'Solutions&amp;Grade'!G606</f>
        <v>181.2</v>
      </c>
      <c r="B605" s="13">
        <f>'Solutions&amp;Grade'!H606</f>
        <v>26.066088157776164</v>
      </c>
      <c r="C605"/>
    </row>
    <row r="606" spans="1:3" ht="13.15" customHeight="1" x14ac:dyDescent="0.2">
      <c r="A606" s="13">
        <f>'Solutions&amp;Grade'!G607</f>
        <v>181.5</v>
      </c>
      <c r="B606" s="13">
        <f>'Solutions&amp;Grade'!H607</f>
        <v>41.0758832501322</v>
      </c>
      <c r="C606"/>
    </row>
    <row r="607" spans="1:3" ht="13.15" customHeight="1" x14ac:dyDescent="0.2">
      <c r="A607" s="13">
        <f>'Solutions&amp;Grade'!G608</f>
        <v>181.8</v>
      </c>
      <c r="B607" s="13">
        <f>'Solutions&amp;Grade'!H608</f>
        <v>47.526876430241266</v>
      </c>
      <c r="C607"/>
    </row>
    <row r="608" spans="1:3" ht="13.15" customHeight="1" x14ac:dyDescent="0.2">
      <c r="A608" s="13">
        <f>'Solutions&amp;Grade'!G609</f>
        <v>182.1</v>
      </c>
      <c r="B608" s="13">
        <f>'Solutions&amp;Grade'!H609</f>
        <v>44.784694966916334</v>
      </c>
      <c r="C608"/>
    </row>
    <row r="609" spans="1:3" ht="13.15" customHeight="1" x14ac:dyDescent="0.2">
      <c r="A609" s="13">
        <f>'Solutions&amp;Grade'!G610</f>
        <v>182.4</v>
      </c>
      <c r="B609" s="13">
        <f>'Solutions&amp;Grade'!H610</f>
        <v>41.059868289919805</v>
      </c>
      <c r="C609"/>
    </row>
    <row r="610" spans="1:3" ht="13.15" customHeight="1" x14ac:dyDescent="0.2">
      <c r="A610" s="13">
        <f>'Solutions&amp;Grade'!G611</f>
        <v>182.7</v>
      </c>
      <c r="B610" s="13">
        <f>'Solutions&amp;Grade'!H611</f>
        <v>36.229802152143655</v>
      </c>
      <c r="C610"/>
    </row>
    <row r="611" spans="1:3" ht="13.15" customHeight="1" x14ac:dyDescent="0.2">
      <c r="A611" s="13">
        <f>'Solutions&amp;Grade'!G612</f>
        <v>183</v>
      </c>
      <c r="B611" s="13">
        <f>'Solutions&amp;Grade'!H612</f>
        <v>20.865052568799261</v>
      </c>
      <c r="C611"/>
    </row>
    <row r="612" spans="1:3" ht="13.15" customHeight="1" x14ac:dyDescent="0.2">
      <c r="A612" s="13">
        <f>'Solutions&amp;Grade'!G613</f>
        <v>183.3</v>
      </c>
      <c r="B612" s="13">
        <f>'Solutions&amp;Grade'!H613</f>
        <v>30.179741457921004</v>
      </c>
      <c r="C612"/>
    </row>
    <row r="613" spans="1:3" ht="13.15" customHeight="1" x14ac:dyDescent="0.2">
      <c r="A613" s="13">
        <f>'Solutions&amp;Grade'!G614</f>
        <v>183.6</v>
      </c>
      <c r="B613" s="13">
        <f>'Solutions&amp;Grade'!H614</f>
        <v>49.081185462503612</v>
      </c>
      <c r="C613"/>
    </row>
    <row r="614" spans="1:3" ht="13.15" customHeight="1" x14ac:dyDescent="0.2">
      <c r="A614" s="13">
        <f>'Solutions&amp;Grade'!G615</f>
        <v>183.9</v>
      </c>
      <c r="B614" s="13">
        <f>'Solutions&amp;Grade'!H615</f>
        <v>49.563032185679489</v>
      </c>
      <c r="C614"/>
    </row>
    <row r="615" spans="1:3" ht="13.15" customHeight="1" x14ac:dyDescent="0.2">
      <c r="A615" s="13">
        <f>'Solutions&amp;Grade'!G616</f>
        <v>184.2</v>
      </c>
      <c r="B615" s="13">
        <f>'Solutions&amp;Grade'!H616</f>
        <v>41.222399525509452</v>
      </c>
      <c r="C615"/>
    </row>
    <row r="616" spans="1:3" ht="13.15" customHeight="1" x14ac:dyDescent="0.2">
      <c r="A616" s="13">
        <f>'Solutions&amp;Grade'!G617</f>
        <v>184.5</v>
      </c>
      <c r="B616" s="13">
        <f>'Solutions&amp;Grade'!H617</f>
        <v>58.25407756048763</v>
      </c>
      <c r="C616"/>
    </row>
    <row r="617" spans="1:3" ht="13.15" customHeight="1" x14ac:dyDescent="0.2">
      <c r="A617" s="13">
        <f>'Solutions&amp;Grade'!G618</f>
        <v>184.8</v>
      </c>
      <c r="B617" s="13">
        <f>'Solutions&amp;Grade'!H618</f>
        <v>18.400793930497265</v>
      </c>
      <c r="C617"/>
    </row>
    <row r="618" spans="1:3" ht="13.15" customHeight="1" x14ac:dyDescent="0.2">
      <c r="A618" s="13">
        <f>'Solutions&amp;Grade'!G619</f>
        <v>185.1</v>
      </c>
      <c r="B618" s="13">
        <f>'Solutions&amp;Grade'!H619</f>
        <v>48.056857785085164</v>
      </c>
      <c r="C618"/>
    </row>
    <row r="619" spans="1:3" ht="13.15" customHeight="1" x14ac:dyDescent="0.2">
      <c r="A619" s="13">
        <f>'Solutions&amp;Grade'!G620</f>
        <v>185.4</v>
      </c>
      <c r="B619" s="13">
        <f>'Solutions&amp;Grade'!H620</f>
        <v>40.488523133127586</v>
      </c>
      <c r="C619"/>
    </row>
    <row r="620" spans="1:3" ht="13.15" customHeight="1" x14ac:dyDescent="0.2">
      <c r="A620" s="13">
        <f>'Solutions&amp;Grade'!G621</f>
        <v>185.7</v>
      </c>
      <c r="B620" s="13">
        <f>'Solutions&amp;Grade'!H621</f>
        <v>43.158741617422727</v>
      </c>
      <c r="C620"/>
    </row>
    <row r="621" spans="1:3" ht="13.15" customHeight="1" x14ac:dyDescent="0.2">
      <c r="A621" s="13">
        <f>'Solutions&amp;Grade'!G622</f>
        <v>186</v>
      </c>
      <c r="B621" s="13">
        <f>'Solutions&amp;Grade'!H622</f>
        <v>35.7224237294107</v>
      </c>
      <c r="C621"/>
    </row>
    <row r="622" spans="1:3" ht="13.15" customHeight="1" x14ac:dyDescent="0.2">
      <c r="A622" s="13">
        <f>'Solutions&amp;Grade'!G623</f>
        <v>186.3</v>
      </c>
      <c r="B622" s="13">
        <f>'Solutions&amp;Grade'!H623</f>
        <v>72.150134672927337</v>
      </c>
      <c r="C622"/>
    </row>
    <row r="623" spans="1:3" ht="13.15" customHeight="1" x14ac:dyDescent="0.2">
      <c r="A623" s="13">
        <f>'Solutions&amp;Grade'!G624</f>
        <v>186.6</v>
      </c>
      <c r="B623" s="13">
        <f>'Solutions&amp;Grade'!H624</f>
        <v>64.066350195740768</v>
      </c>
      <c r="C623"/>
    </row>
    <row r="624" spans="1:3" ht="13.15" customHeight="1" x14ac:dyDescent="0.2">
      <c r="A624" s="13">
        <f>'Solutions&amp;Grade'!G625</f>
        <v>186.9</v>
      </c>
      <c r="B624" s="13">
        <f>'Solutions&amp;Grade'!H625</f>
        <v>48.851638667927432</v>
      </c>
      <c r="C624"/>
    </row>
    <row r="625" spans="1:3" ht="13.15" customHeight="1" x14ac:dyDescent="0.2">
      <c r="A625" s="13">
        <f>'Solutions&amp;Grade'!G626</f>
        <v>187.2</v>
      </c>
      <c r="B625" s="13">
        <f>'Solutions&amp;Grade'!H626</f>
        <v>42.823316300487157</v>
      </c>
      <c r="C625"/>
    </row>
    <row r="626" spans="1:3" ht="13.15" customHeight="1" x14ac:dyDescent="0.2">
      <c r="A626" s="13">
        <f>'Solutions&amp;Grade'!G627</f>
        <v>187.5</v>
      </c>
      <c r="B626" s="13">
        <f>'Solutions&amp;Grade'!H627</f>
        <v>51.519041113474167</v>
      </c>
      <c r="C626"/>
    </row>
    <row r="627" spans="1:3" ht="13.15" customHeight="1" x14ac:dyDescent="0.2">
      <c r="A627" s="13">
        <f>'Solutions&amp;Grade'!G628</f>
        <v>187.8</v>
      </c>
      <c r="B627" s="13">
        <f>'Solutions&amp;Grade'!H628</f>
        <v>45.879828039665682</v>
      </c>
      <c r="C627"/>
    </row>
    <row r="628" spans="1:3" ht="13.15" customHeight="1" x14ac:dyDescent="0.2">
      <c r="A628" s="13">
        <f>'Solutions&amp;Grade'!G629</f>
        <v>188.1</v>
      </c>
      <c r="B628" s="13">
        <f>'Solutions&amp;Grade'!H629</f>
        <v>65.82868250912253</v>
      </c>
      <c r="C628"/>
    </row>
    <row r="629" spans="1:3" ht="13.15" customHeight="1" x14ac:dyDescent="0.2">
      <c r="A629" s="13">
        <f>'Solutions&amp;Grade'!G630</f>
        <v>188.4</v>
      </c>
      <c r="B629" s="13">
        <f>'Solutions&amp;Grade'!H630</f>
        <v>38.858266815450548</v>
      </c>
      <c r="C629"/>
    </row>
    <row r="630" spans="1:3" ht="13.15" customHeight="1" x14ac:dyDescent="0.2">
      <c r="A630" s="13">
        <f>'Solutions&amp;Grade'!G631</f>
        <v>188.7</v>
      </c>
      <c r="B630" s="13">
        <f>'Solutions&amp;Grade'!H631</f>
        <v>53.589059509316606</v>
      </c>
      <c r="C630"/>
    </row>
    <row r="631" spans="1:3" ht="13.15" customHeight="1" x14ac:dyDescent="0.2">
      <c r="A631" s="13">
        <f>'Solutions&amp;Grade'!G632</f>
        <v>189</v>
      </c>
      <c r="B631" s="13">
        <f>'Solutions&amp;Grade'!H632</f>
        <v>55.905454713705502</v>
      </c>
      <c r="C631"/>
    </row>
    <row r="632" spans="1:3" ht="13.15" customHeight="1" x14ac:dyDescent="0.2">
      <c r="A632" s="13">
        <f>'Solutions&amp;Grade'!G633</f>
        <v>189.3</v>
      </c>
      <c r="B632" s="13">
        <f>'Solutions&amp;Grade'!H633</f>
        <v>39.728939779930812</v>
      </c>
      <c r="C632"/>
    </row>
    <row r="633" spans="1:3" ht="13.15" customHeight="1" x14ac:dyDescent="0.2">
      <c r="A633" s="13">
        <f>'Solutions&amp;Grade'!G634</f>
        <v>189.6</v>
      </c>
      <c r="B633" s="13">
        <f>'Solutions&amp;Grade'!H634</f>
        <v>31.084277166702801</v>
      </c>
      <c r="C633"/>
    </row>
    <row r="634" spans="1:3" ht="13.15" customHeight="1" x14ac:dyDescent="0.2">
      <c r="A634" s="13">
        <f>'Solutions&amp;Grade'!G635</f>
        <v>189.9</v>
      </c>
      <c r="B634" s="13">
        <f>'Solutions&amp;Grade'!H635</f>
        <v>52.727111623017649</v>
      </c>
      <c r="C634"/>
    </row>
    <row r="635" spans="1:3" ht="13.15" customHeight="1" x14ac:dyDescent="0.2">
      <c r="A635" s="13">
        <f>'Solutions&amp;Grade'!G636</f>
        <v>190.2</v>
      </c>
      <c r="B635" s="13">
        <f>'Solutions&amp;Grade'!H636</f>
        <v>45.213470547826184</v>
      </c>
      <c r="C635"/>
    </row>
    <row r="636" spans="1:3" ht="13.15" customHeight="1" x14ac:dyDescent="0.2">
      <c r="A636" s="13">
        <f>'Solutions&amp;Grade'!G637</f>
        <v>190.5</v>
      </c>
      <c r="B636" s="13">
        <f>'Solutions&amp;Grade'!H637</f>
        <v>48.369398917745627</v>
      </c>
      <c r="C636"/>
    </row>
    <row r="637" spans="1:3" ht="13.15" customHeight="1" x14ac:dyDescent="0.2">
      <c r="A637" s="13">
        <f>'Solutions&amp;Grade'!G638</f>
        <v>190.8</v>
      </c>
      <c r="B637" s="13">
        <f>'Solutions&amp;Grade'!H638</f>
        <v>78.083369081682633</v>
      </c>
      <c r="C637"/>
    </row>
    <row r="638" spans="1:3" ht="13.15" customHeight="1" x14ac:dyDescent="0.2">
      <c r="A638" s="13">
        <f>'Solutions&amp;Grade'!G639</f>
        <v>191.1</v>
      </c>
      <c r="B638" s="13">
        <f>'Solutions&amp;Grade'!H639</f>
        <v>54.762142197162653</v>
      </c>
      <c r="C638"/>
    </row>
    <row r="639" spans="1:3" ht="13.15" customHeight="1" x14ac:dyDescent="0.2">
      <c r="A639" s="13">
        <f>'Solutions&amp;Grade'!G640</f>
        <v>191.4</v>
      </c>
      <c r="B639" s="13">
        <f>'Solutions&amp;Grade'!H640</f>
        <v>56.352536005466632</v>
      </c>
      <c r="C639"/>
    </row>
    <row r="640" spans="1:3" ht="13.15" customHeight="1" x14ac:dyDescent="0.2">
      <c r="A640" s="13">
        <f>'Solutions&amp;Grade'!G641</f>
        <v>191.7</v>
      </c>
      <c r="B640" s="13">
        <f>'Solutions&amp;Grade'!H641</f>
        <v>42.711961649060996</v>
      </c>
      <c r="C640"/>
    </row>
    <row r="641" spans="1:3" ht="13.15" customHeight="1" x14ac:dyDescent="0.2">
      <c r="A641" s="13">
        <f>'Solutions&amp;Grade'!G642</f>
        <v>192</v>
      </c>
      <c r="B641" s="13">
        <f>'Solutions&amp;Grade'!H642</f>
        <v>26.924262840674668</v>
      </c>
      <c r="C641"/>
    </row>
    <row r="642" spans="1:3" ht="13.15" customHeight="1" x14ac:dyDescent="0.2">
      <c r="A642" s="13">
        <f>'Solutions&amp;Grade'!G643</f>
        <v>192.3</v>
      </c>
      <c r="B642" s="13">
        <f>'Solutions&amp;Grade'!H643</f>
        <v>45.686547003028714</v>
      </c>
      <c r="C642"/>
    </row>
    <row r="643" spans="1:3" ht="13.15" customHeight="1" x14ac:dyDescent="0.2">
      <c r="A643" s="13">
        <f>'Solutions&amp;Grade'!G644</f>
        <v>192.6</v>
      </c>
      <c r="B643" s="13">
        <f>'Solutions&amp;Grade'!H644</f>
        <v>55.631476543682744</v>
      </c>
      <c r="C643"/>
    </row>
    <row r="644" spans="1:3" ht="13.15" customHeight="1" x14ac:dyDescent="0.2">
      <c r="A644" s="13">
        <f>'Solutions&amp;Grade'!G645</f>
        <v>192.9</v>
      </c>
      <c r="B644" s="13">
        <f>'Solutions&amp;Grade'!H645</f>
        <v>44.532439106824391</v>
      </c>
      <c r="C644"/>
    </row>
    <row r="645" spans="1:3" ht="13.15" customHeight="1" x14ac:dyDescent="0.2">
      <c r="A645" s="13">
        <f>'Solutions&amp;Grade'!G646</f>
        <v>193.2</v>
      </c>
      <c r="B645" s="13">
        <f>'Solutions&amp;Grade'!H646</f>
        <v>51.357510964802714</v>
      </c>
      <c r="C645"/>
    </row>
    <row r="646" spans="1:3" ht="13.15" customHeight="1" x14ac:dyDescent="0.2">
      <c r="A646" s="13">
        <f>'Solutions&amp;Grade'!G647</f>
        <v>193.5</v>
      </c>
      <c r="B646" s="13">
        <f>'Solutions&amp;Grade'!H647</f>
        <v>46.489386166151121</v>
      </c>
      <c r="C646"/>
    </row>
    <row r="647" spans="1:3" ht="13.15" customHeight="1" x14ac:dyDescent="0.2">
      <c r="A647" s="13">
        <f>'Solutions&amp;Grade'!G648</f>
        <v>193.8</v>
      </c>
      <c r="B647" s="13">
        <f>'Solutions&amp;Grade'!H648</f>
        <v>39.664401997417485</v>
      </c>
      <c r="C647"/>
    </row>
    <row r="648" spans="1:3" ht="13.15" customHeight="1" x14ac:dyDescent="0.2">
      <c r="A648" s="13">
        <f>'Solutions&amp;Grade'!G649</f>
        <v>194.1</v>
      </c>
      <c r="B648" s="13">
        <f>'Solutions&amp;Grade'!H649</f>
        <v>51.822401465009634</v>
      </c>
      <c r="C648"/>
    </row>
    <row r="649" spans="1:3" ht="13.15" customHeight="1" x14ac:dyDescent="0.2">
      <c r="A649" s="13">
        <f>'Solutions&amp;Grade'!G650</f>
        <v>194.4</v>
      </c>
      <c r="B649" s="13">
        <f>'Solutions&amp;Grade'!H650</f>
        <v>50.863744748449307</v>
      </c>
      <c r="C649"/>
    </row>
    <row r="650" spans="1:3" ht="13.15" customHeight="1" x14ac:dyDescent="0.2">
      <c r="A650" s="13">
        <f>'Solutions&amp;Grade'!G651</f>
        <v>194.7</v>
      </c>
      <c r="B650" s="13">
        <f>'Solutions&amp;Grade'!H651</f>
        <v>60.243187047457567</v>
      </c>
      <c r="C650"/>
    </row>
    <row r="651" spans="1:3" ht="13.15" customHeight="1" x14ac:dyDescent="0.2">
      <c r="A651" s="13">
        <f>'Solutions&amp;Grade'!G652</f>
        <v>195</v>
      </c>
      <c r="B651" s="13">
        <f>'Solutions&amp;Grade'!H652</f>
        <v>56.186422609765785</v>
      </c>
      <c r="C651"/>
    </row>
    <row r="652" spans="1:3" ht="13.15" customHeight="1" x14ac:dyDescent="0.2">
      <c r="A652" s="13">
        <f>'Solutions&amp;Grade'!G653</f>
        <v>195.3</v>
      </c>
      <c r="B652" s="13">
        <f>'Solutions&amp;Grade'!H653</f>
        <v>62.007266826890834</v>
      </c>
      <c r="C652"/>
    </row>
    <row r="653" spans="1:3" ht="13.15" customHeight="1" x14ac:dyDescent="0.2">
      <c r="A653" s="13">
        <f>'Solutions&amp;Grade'!G654</f>
        <v>195.6</v>
      </c>
      <c r="B653" s="13">
        <f>'Solutions&amp;Grade'!H654</f>
        <v>40.800952886256752</v>
      </c>
      <c r="C653"/>
    </row>
    <row r="654" spans="1:3" ht="13.15" customHeight="1" x14ac:dyDescent="0.2">
      <c r="A654" s="13">
        <f>'Solutions&amp;Grade'!G655</f>
        <v>195.9</v>
      </c>
      <c r="B654" s="13">
        <f>'Solutions&amp;Grade'!H655</f>
        <v>60.504469987072106</v>
      </c>
      <c r="C654"/>
    </row>
    <row r="655" spans="1:3" ht="13.15" customHeight="1" x14ac:dyDescent="0.2">
      <c r="A655" s="13">
        <f>'Solutions&amp;Grade'!G656</f>
        <v>196.2</v>
      </c>
      <c r="B655" s="13">
        <f>'Solutions&amp;Grade'!H656</f>
        <v>43.926371481071001</v>
      </c>
      <c r="C655"/>
    </row>
    <row r="656" spans="1:3" ht="13.15" customHeight="1" x14ac:dyDescent="0.2">
      <c r="A656" s="13">
        <f>'Solutions&amp;Grade'!G657</f>
        <v>196.5</v>
      </c>
      <c r="B656" s="13">
        <f>'Solutions&amp;Grade'!H657</f>
        <v>52.860107429260282</v>
      </c>
      <c r="C656"/>
    </row>
    <row r="657" spans="1:3" ht="13.15" customHeight="1" x14ac:dyDescent="0.2">
      <c r="A657" s="13">
        <f>'Solutions&amp;Grade'!G658</f>
        <v>196.8</v>
      </c>
      <c r="B657" s="13">
        <f>'Solutions&amp;Grade'!H658</f>
        <v>32.255035486691206</v>
      </c>
      <c r="C657"/>
    </row>
    <row r="658" spans="1:3" ht="13.15" customHeight="1" x14ac:dyDescent="0.2">
      <c r="A658" s="13">
        <f>'Solutions&amp;Grade'!G659</f>
        <v>197.1</v>
      </c>
      <c r="B658" s="13">
        <f>'Solutions&amp;Grade'!H659</f>
        <v>47.430959928275897</v>
      </c>
      <c r="C658"/>
    </row>
    <row r="659" spans="1:3" ht="13.15" customHeight="1" x14ac:dyDescent="0.2">
      <c r="A659" s="13">
        <f>'Solutions&amp;Grade'!G660</f>
        <v>197.4</v>
      </c>
      <c r="B659" s="13">
        <f>'Solutions&amp;Grade'!H660</f>
        <v>64.212224594558663</v>
      </c>
      <c r="C659"/>
    </row>
    <row r="660" spans="1:3" ht="13.15" customHeight="1" x14ac:dyDescent="0.2">
      <c r="A660" s="13">
        <f>'Solutions&amp;Grade'!G661</f>
        <v>197.7</v>
      </c>
      <c r="B660" s="13">
        <f>'Solutions&amp;Grade'!H661</f>
        <v>42.628440097172515</v>
      </c>
      <c r="C660"/>
    </row>
    <row r="661" spans="1:3" ht="13.15" customHeight="1" x14ac:dyDescent="0.2">
      <c r="A661" s="13">
        <f>'Solutions&amp;Grade'!G662</f>
        <v>198</v>
      </c>
      <c r="B661" s="13">
        <f>'Solutions&amp;Grade'!H662</f>
        <v>55.534588136458559</v>
      </c>
      <c r="C661"/>
    </row>
    <row r="662" spans="1:3" ht="13.15" customHeight="1" x14ac:dyDescent="0.2">
      <c r="A662" s="13">
        <f>'Solutions&amp;Grade'!G663</f>
        <v>198.3</v>
      </c>
      <c r="B662" s="13">
        <f>'Solutions&amp;Grade'!H663</f>
        <v>69.576236578695472</v>
      </c>
      <c r="C662"/>
    </row>
    <row r="663" spans="1:3" ht="13.15" customHeight="1" x14ac:dyDescent="0.2">
      <c r="A663" s="13">
        <f>'Solutions&amp;Grade'!G664</f>
        <v>198.6</v>
      </c>
      <c r="B663" s="13">
        <f>'Solutions&amp;Grade'!H664</f>
        <v>42.684606266916255</v>
      </c>
      <c r="C663"/>
    </row>
    <row r="664" spans="1:3" ht="13.15" customHeight="1" x14ac:dyDescent="0.2">
      <c r="A664" s="13">
        <f>'Solutions&amp;Grade'!G665</f>
        <v>198.9</v>
      </c>
      <c r="B664" s="13">
        <f>'Solutions&amp;Grade'!H665</f>
        <v>51.18853181210897</v>
      </c>
      <c r="C664"/>
    </row>
    <row r="665" spans="1:3" ht="13.15" customHeight="1" x14ac:dyDescent="0.2">
      <c r="A665" s="13">
        <f>'Solutions&amp;Grade'!G666</f>
        <v>199.2</v>
      </c>
      <c r="B665" s="13">
        <f>'Solutions&amp;Grade'!H666</f>
        <v>47.592445276136296</v>
      </c>
      <c r="C665"/>
    </row>
    <row r="666" spans="1:3" ht="13.15" customHeight="1" x14ac:dyDescent="0.2">
      <c r="A666" s="13">
        <f>'Solutions&amp;Grade'!G667</f>
        <v>199.5</v>
      </c>
      <c r="B666" s="13">
        <f>'Solutions&amp;Grade'!H667</f>
        <v>70.752300233990397</v>
      </c>
      <c r="C666"/>
    </row>
    <row r="667" spans="1:3" ht="13.15" customHeight="1" x14ac:dyDescent="0.2">
      <c r="A667" s="13">
        <f>'Solutions&amp;Grade'!G668</f>
        <v>199.8</v>
      </c>
      <c r="B667" s="13">
        <f>'Solutions&amp;Grade'!H668</f>
        <v>46.370252814825079</v>
      </c>
      <c r="C667"/>
    </row>
    <row r="668" spans="1:3" ht="13.15" customHeight="1" x14ac:dyDescent="0.2">
      <c r="A668" s="13">
        <f>'Solutions&amp;Grade'!G669</f>
        <v>200.1</v>
      </c>
      <c r="B668" s="13">
        <f>'Solutions&amp;Grade'!H669</f>
        <v>60.528569877733673</v>
      </c>
      <c r="C668"/>
    </row>
    <row r="669" spans="1:3" ht="13.15" customHeight="1" x14ac:dyDescent="0.2">
      <c r="A669" s="13">
        <f>'Solutions&amp;Grade'!G670</f>
        <v>200.4</v>
      </c>
      <c r="B669" s="13">
        <f>'Solutions&amp;Grade'!H670</f>
        <v>27.716704096175206</v>
      </c>
      <c r="C669"/>
    </row>
    <row r="670" spans="1:3" ht="13.15" customHeight="1" x14ac:dyDescent="0.2">
      <c r="A670" s="13">
        <f>'Solutions&amp;Grade'!G671</f>
        <v>200.7</v>
      </c>
      <c r="B670" s="13">
        <f>'Solutions&amp;Grade'!H671</f>
        <v>21.821627927065535</v>
      </c>
      <c r="C670"/>
    </row>
    <row r="671" spans="1:3" ht="13.15" customHeight="1" x14ac:dyDescent="0.2">
      <c r="A671" s="13">
        <f>'Solutions&amp;Grade'!G672</f>
        <v>201</v>
      </c>
      <c r="B671" s="13">
        <f>'Solutions&amp;Grade'!H672</f>
        <v>62.641069093814465</v>
      </c>
      <c r="C671"/>
    </row>
    <row r="672" spans="1:3" ht="13.15" customHeight="1" x14ac:dyDescent="0.2">
      <c r="A672" s="13">
        <f>'Solutions&amp;Grade'!G673</f>
        <v>201.3</v>
      </c>
      <c r="B672" s="13">
        <f>'Solutions&amp;Grade'!H673</f>
        <v>64.8090969276452</v>
      </c>
      <c r="C672"/>
    </row>
    <row r="673" spans="1:3" ht="13.15" customHeight="1" x14ac:dyDescent="0.2">
      <c r="A673" s="13">
        <f>'Solutions&amp;Grade'!G674</f>
        <v>201.6</v>
      </c>
      <c r="B673" s="13">
        <f>'Solutions&amp;Grade'!H674</f>
        <v>56.079742995672277</v>
      </c>
      <c r="C673"/>
    </row>
    <row r="674" spans="1:3" ht="13.15" customHeight="1" x14ac:dyDescent="0.2">
      <c r="A674" s="13">
        <f>'Solutions&amp;Grade'!G675</f>
        <v>201.9</v>
      </c>
      <c r="B674" s="13">
        <f>'Solutions&amp;Grade'!H675</f>
        <v>34.883090366838871</v>
      </c>
      <c r="C674"/>
    </row>
    <row r="675" spans="1:3" ht="13.15" customHeight="1" x14ac:dyDescent="0.2">
      <c r="A675" s="13">
        <f>'Solutions&amp;Grade'!G676</f>
        <v>202.2</v>
      </c>
      <c r="B675" s="13">
        <f>'Solutions&amp;Grade'!H676</f>
        <v>46.656972890620956</v>
      </c>
      <c r="C675"/>
    </row>
    <row r="676" spans="1:3" ht="13.15" customHeight="1" x14ac:dyDescent="0.2">
      <c r="A676" s="13">
        <f>'Solutions&amp;Grade'!G677</f>
        <v>202.5</v>
      </c>
      <c r="B676" s="13">
        <f>'Solutions&amp;Grade'!H677</f>
        <v>34.198778879890241</v>
      </c>
      <c r="C676"/>
    </row>
    <row r="677" spans="1:3" ht="13.15" customHeight="1" x14ac:dyDescent="0.2">
      <c r="A677" s="13">
        <f>'Solutions&amp;Grade'!G678</f>
        <v>202.8</v>
      </c>
      <c r="B677" s="13">
        <f>'Solutions&amp;Grade'!H678</f>
        <v>44.509585866948505</v>
      </c>
      <c r="C677"/>
    </row>
    <row r="678" spans="1:3" ht="13.15" customHeight="1" x14ac:dyDescent="0.2">
      <c r="A678" s="13">
        <f>'Solutions&amp;Grade'!G679</f>
        <v>203.1</v>
      </c>
      <c r="B678" s="13">
        <f>'Solutions&amp;Grade'!H679</f>
        <v>62.514259788931902</v>
      </c>
      <c r="C678"/>
    </row>
    <row r="679" spans="1:3" ht="13.15" customHeight="1" x14ac:dyDescent="0.2">
      <c r="A679" s="13">
        <f>'Solutions&amp;Grade'!G680</f>
        <v>203.4</v>
      </c>
      <c r="B679" s="13">
        <f>'Solutions&amp;Grade'!H680</f>
        <v>60.492055277482308</v>
      </c>
      <c r="C679"/>
    </row>
    <row r="680" spans="1:3" ht="13.15" customHeight="1" x14ac:dyDescent="0.2">
      <c r="A680" s="13">
        <f>'Solutions&amp;Grade'!G681</f>
        <v>203.7</v>
      </c>
      <c r="B680" s="13">
        <f>'Solutions&amp;Grade'!H681</f>
        <v>48.745226522798468</v>
      </c>
      <c r="C680"/>
    </row>
    <row r="681" spans="1:3" ht="13.15" customHeight="1" x14ac:dyDescent="0.2">
      <c r="A681" s="13">
        <f>'Solutions&amp;Grade'!G682</f>
        <v>204</v>
      </c>
      <c r="B681" s="13">
        <f>'Solutions&amp;Grade'!H682</f>
        <v>46.101317668918043</v>
      </c>
      <c r="C681"/>
    </row>
    <row r="682" spans="1:3" ht="13.15" customHeight="1" x14ac:dyDescent="0.2">
      <c r="A682" s="13">
        <f>'Solutions&amp;Grade'!G683</f>
        <v>204.3</v>
      </c>
      <c r="B682" s="13">
        <f>'Solutions&amp;Grade'!H683</f>
        <v>38.312809637769142</v>
      </c>
      <c r="C682"/>
    </row>
    <row r="683" spans="1:3" ht="13.15" customHeight="1" x14ac:dyDescent="0.2">
      <c r="A683" s="13">
        <f>'Solutions&amp;Grade'!G684</f>
        <v>204.6</v>
      </c>
      <c r="B683" s="13">
        <f>'Solutions&amp;Grade'!H684</f>
        <v>55.598142074620831</v>
      </c>
      <c r="C683"/>
    </row>
    <row r="684" spans="1:3" ht="13.15" customHeight="1" x14ac:dyDescent="0.2">
      <c r="A684" s="13">
        <f>'Solutions&amp;Grade'!G685</f>
        <v>204.9</v>
      </c>
      <c r="B684" s="13">
        <f>'Solutions&amp;Grade'!H685</f>
        <v>44.565796348683968</v>
      </c>
      <c r="C684"/>
    </row>
    <row r="685" spans="1:3" ht="13.15" customHeight="1" x14ac:dyDescent="0.2">
      <c r="A685" s="13">
        <f>'Solutions&amp;Grade'!G686</f>
        <v>205.2</v>
      </c>
      <c r="B685" s="13">
        <f>'Solutions&amp;Grade'!H686</f>
        <v>47.726523161203716</v>
      </c>
      <c r="C685"/>
    </row>
    <row r="686" spans="1:3" ht="13.15" customHeight="1" x14ac:dyDescent="0.2">
      <c r="A686" s="13">
        <f>'Solutions&amp;Grade'!G687</f>
        <v>205.5</v>
      </c>
      <c r="B686" s="13">
        <f>'Solutions&amp;Grade'!H687</f>
        <v>67.227776030944369</v>
      </c>
      <c r="C686"/>
    </row>
    <row r="687" spans="1:3" ht="13.15" customHeight="1" x14ac:dyDescent="0.2">
      <c r="A687" s="13">
        <f>'Solutions&amp;Grade'!G688</f>
        <v>205.8</v>
      </c>
      <c r="B687" s="13">
        <f>'Solutions&amp;Grade'!H688</f>
        <v>40.450783793914006</v>
      </c>
      <c r="C687"/>
    </row>
    <row r="688" spans="1:3" ht="13.15" customHeight="1" x14ac:dyDescent="0.2">
      <c r="A688" s="13">
        <f>'Solutions&amp;Grade'!G689</f>
        <v>206.1</v>
      </c>
      <c r="B688" s="13">
        <f>'Solutions&amp;Grade'!H689</f>
        <v>53.275976966477472</v>
      </c>
      <c r="C688"/>
    </row>
    <row r="689" spans="1:3" ht="13.15" customHeight="1" x14ac:dyDescent="0.2">
      <c r="A689" s="13">
        <f>'Solutions&amp;Grade'!G690</f>
        <v>206.4</v>
      </c>
      <c r="B689" s="13">
        <f>'Solutions&amp;Grade'!H690</f>
        <v>70.139558701183873</v>
      </c>
      <c r="C689"/>
    </row>
    <row r="690" spans="1:3" ht="13.15" customHeight="1" x14ac:dyDescent="0.2">
      <c r="A690" s="13">
        <f>'Solutions&amp;Grade'!G691</f>
        <v>206.7</v>
      </c>
      <c r="B690" s="13">
        <f>'Solutions&amp;Grade'!H691</f>
        <v>61.435960622172907</v>
      </c>
      <c r="C690"/>
    </row>
    <row r="691" spans="1:3" ht="13.15" customHeight="1" x14ac:dyDescent="0.2">
      <c r="A691" s="13">
        <f>'Solutions&amp;Grade'!G692</f>
        <v>207</v>
      </c>
      <c r="B691" s="13">
        <f>'Solutions&amp;Grade'!H692</f>
        <v>53.19072439522769</v>
      </c>
      <c r="C691"/>
    </row>
    <row r="692" spans="1:3" ht="13.15" customHeight="1" x14ac:dyDescent="0.2">
      <c r="A692" s="13">
        <f>'Solutions&amp;Grade'!G693</f>
        <v>207.3</v>
      </c>
      <c r="B692" s="13">
        <f>'Solutions&amp;Grade'!H693</f>
        <v>53.806774828810568</v>
      </c>
      <c r="C692"/>
    </row>
    <row r="693" spans="1:3" ht="13.15" customHeight="1" x14ac:dyDescent="0.2">
      <c r="A693" s="13">
        <f>'Solutions&amp;Grade'!G694</f>
        <v>207.6</v>
      </c>
      <c r="B693" s="13">
        <f>'Solutions&amp;Grade'!H694</f>
        <v>63.085030540716303</v>
      </c>
      <c r="C693"/>
    </row>
    <row r="694" spans="1:3" ht="13.15" customHeight="1" x14ac:dyDescent="0.2">
      <c r="A694" s="13">
        <f>'Solutions&amp;Grade'!G695</f>
        <v>207.9</v>
      </c>
      <c r="B694" s="13">
        <f>'Solutions&amp;Grade'!H695</f>
        <v>51.681917785386915</v>
      </c>
      <c r="C694"/>
    </row>
    <row r="695" spans="1:3" ht="13.15" customHeight="1" x14ac:dyDescent="0.2">
      <c r="A695" s="13">
        <f>'Solutions&amp;Grade'!G696</f>
        <v>208.2</v>
      </c>
      <c r="B695" s="13">
        <f>'Solutions&amp;Grade'!H696</f>
        <v>90.198609171203259</v>
      </c>
      <c r="C695"/>
    </row>
    <row r="696" spans="1:3" ht="13.15" customHeight="1" x14ac:dyDescent="0.2">
      <c r="A696" s="13">
        <f>'Solutions&amp;Grade'!G697</f>
        <v>208.5</v>
      </c>
      <c r="B696" s="13">
        <f>'Solutions&amp;Grade'!H697</f>
        <v>61.364457024400679</v>
      </c>
      <c r="C696"/>
    </row>
    <row r="697" spans="1:3" ht="13.15" customHeight="1" x14ac:dyDescent="0.2">
      <c r="A697" s="13">
        <f>'Solutions&amp;Grade'!G698</f>
        <v>208.8</v>
      </c>
      <c r="B697" s="13">
        <f>'Solutions&amp;Grade'!H698</f>
        <v>43.634960720117284</v>
      </c>
      <c r="C697"/>
    </row>
    <row r="698" spans="1:3" ht="13.15" customHeight="1" x14ac:dyDescent="0.2">
      <c r="A698" s="13">
        <f>'Solutions&amp;Grade'!G699</f>
        <v>209.1</v>
      </c>
      <c r="B698" s="13">
        <f>'Solutions&amp;Grade'!H699</f>
        <v>53.129124282778584</v>
      </c>
      <c r="C698"/>
    </row>
    <row r="699" spans="1:3" ht="13.15" customHeight="1" x14ac:dyDescent="0.2">
      <c r="A699" s="13">
        <f>'Solutions&amp;Grade'!G700</f>
        <v>209.4</v>
      </c>
      <c r="B699" s="13">
        <f>'Solutions&amp;Grade'!H700</f>
        <v>49.282589529304346</v>
      </c>
      <c r="C699"/>
    </row>
    <row r="700" spans="1:3" ht="13.15" customHeight="1" x14ac:dyDescent="0.2">
      <c r="A700" s="13">
        <f>'Solutions&amp;Grade'!G701</f>
        <v>209.7</v>
      </c>
      <c r="B700" s="13">
        <f>'Solutions&amp;Grade'!H701</f>
        <v>75.302500221858537</v>
      </c>
      <c r="C700"/>
    </row>
    <row r="701" spans="1:3" ht="13.15" customHeight="1" x14ac:dyDescent="0.2">
      <c r="A701" s="13">
        <f>'Solutions&amp;Grade'!G702</f>
        <v>210</v>
      </c>
      <c r="B701" s="13">
        <f>'Solutions&amp;Grade'!H702</f>
        <v>76.856708888600764</v>
      </c>
      <c r="C701"/>
    </row>
    <row r="702" spans="1:3" ht="13.15" customHeight="1" x14ac:dyDescent="0.2">
      <c r="A702" s="13">
        <f>'Solutions&amp;Grade'!G703</f>
        <v>210.3</v>
      </c>
      <c r="B702" s="13">
        <f>'Solutions&amp;Grade'!H703</f>
        <v>46.008793357906349</v>
      </c>
      <c r="C702"/>
    </row>
    <row r="703" spans="1:3" ht="13.15" customHeight="1" x14ac:dyDescent="0.2">
      <c r="A703" s="13">
        <f>'Solutions&amp;Grade'!G704</f>
        <v>210.6</v>
      </c>
      <c r="B703" s="13">
        <f>'Solutions&amp;Grade'!H704</f>
        <v>73.642755795984144</v>
      </c>
      <c r="C703"/>
    </row>
    <row r="704" spans="1:3" ht="13.15" customHeight="1" x14ac:dyDescent="0.2">
      <c r="A704" s="13">
        <f>'Solutions&amp;Grade'!G705</f>
        <v>210.9</v>
      </c>
      <c r="B704" s="13">
        <f>'Solutions&amp;Grade'!H705</f>
        <v>51.961642897406968</v>
      </c>
      <c r="C704"/>
    </row>
    <row r="705" spans="1:3" ht="13.15" customHeight="1" x14ac:dyDescent="0.2">
      <c r="A705" s="13">
        <f>'Solutions&amp;Grade'!G706</f>
        <v>211.2</v>
      </c>
      <c r="B705" s="13">
        <f>'Solutions&amp;Grade'!H706</f>
        <v>59.625148252767431</v>
      </c>
      <c r="C705"/>
    </row>
    <row r="706" spans="1:3" ht="13.15" customHeight="1" x14ac:dyDescent="0.2">
      <c r="A706" s="13">
        <f>'Solutions&amp;Grade'!G707</f>
        <v>211.5</v>
      </c>
      <c r="B706" s="13">
        <f>'Solutions&amp;Grade'!H707</f>
        <v>35.827369885689336</v>
      </c>
      <c r="C706"/>
    </row>
    <row r="707" spans="1:3" ht="13.15" customHeight="1" x14ac:dyDescent="0.2">
      <c r="A707" s="13">
        <f>'Solutions&amp;Grade'!G708</f>
        <v>211.8</v>
      </c>
      <c r="B707" s="13">
        <f>'Solutions&amp;Grade'!H708</f>
        <v>51.093248888234903</v>
      </c>
      <c r="C707"/>
    </row>
    <row r="708" spans="1:3" ht="13.15" customHeight="1" x14ac:dyDescent="0.2">
      <c r="A708" s="13">
        <f>'Solutions&amp;Grade'!G709</f>
        <v>212.1</v>
      </c>
      <c r="B708" s="13">
        <f>'Solutions&amp;Grade'!H709</f>
        <v>51.249800689472856</v>
      </c>
      <c r="C708"/>
    </row>
    <row r="709" spans="1:3" ht="13.15" customHeight="1" x14ac:dyDescent="0.2">
      <c r="A709" s="13">
        <f>'Solutions&amp;Grade'!G710</f>
        <v>212.4</v>
      </c>
      <c r="B709" s="13">
        <f>'Solutions&amp;Grade'!H710</f>
        <v>37.714570364685038</v>
      </c>
      <c r="C709"/>
    </row>
    <row r="710" spans="1:3" ht="13.15" customHeight="1" x14ac:dyDescent="0.2">
      <c r="A710" s="13">
        <f>'Solutions&amp;Grade'!G711</f>
        <v>212.7</v>
      </c>
      <c r="B710" s="13">
        <f>'Solutions&amp;Grade'!H711</f>
        <v>46.740632642119174</v>
      </c>
      <c r="C710"/>
    </row>
    <row r="711" spans="1:3" ht="13.15" customHeight="1" x14ac:dyDescent="0.2">
      <c r="A711" s="13">
        <f>'Solutions&amp;Grade'!G712</f>
        <v>213</v>
      </c>
      <c r="B711" s="13">
        <f>'Solutions&amp;Grade'!H712</f>
        <v>53.38473723646846</v>
      </c>
      <c r="C711"/>
    </row>
    <row r="712" spans="1:3" ht="13.15" customHeight="1" x14ac:dyDescent="0.2">
      <c r="A712" s="13">
        <f>'Solutions&amp;Grade'!G713</f>
        <v>213.3</v>
      </c>
      <c r="B712" s="13">
        <f>'Solutions&amp;Grade'!H713</f>
        <v>33.495635208564849</v>
      </c>
      <c r="C712"/>
    </row>
    <row r="713" spans="1:3" ht="13.15" customHeight="1" x14ac:dyDescent="0.2">
      <c r="A713" s="13">
        <f>'Solutions&amp;Grade'!G714</f>
        <v>213.6</v>
      </c>
      <c r="B713" s="13">
        <f>'Solutions&amp;Grade'!H714</f>
        <v>43.44685047616818</v>
      </c>
      <c r="C713"/>
    </row>
    <row r="714" spans="1:3" ht="13.15" customHeight="1" x14ac:dyDescent="0.2">
      <c r="A714" s="13">
        <f>'Solutions&amp;Grade'!G715</f>
        <v>213.9</v>
      </c>
      <c r="B714" s="13">
        <f>'Solutions&amp;Grade'!H715</f>
        <v>54.270691702959709</v>
      </c>
      <c r="C714"/>
    </row>
    <row r="715" spans="1:3" ht="13.15" customHeight="1" x14ac:dyDescent="0.2">
      <c r="A715" s="13">
        <f>'Solutions&amp;Grade'!G716</f>
        <v>214.2</v>
      </c>
      <c r="B715" s="13">
        <f>'Solutions&amp;Grade'!H716</f>
        <v>66.770561777582344</v>
      </c>
      <c r="C715"/>
    </row>
    <row r="716" spans="1:3" ht="13.15" customHeight="1" x14ac:dyDescent="0.2">
      <c r="A716" s="13">
        <f>'Solutions&amp;Grade'!G717</f>
        <v>214.5</v>
      </c>
      <c r="B716" s="13">
        <f>'Solutions&amp;Grade'!H717</f>
        <v>42.408894486518072</v>
      </c>
      <c r="C716"/>
    </row>
    <row r="717" spans="1:3" ht="13.15" customHeight="1" x14ac:dyDescent="0.2">
      <c r="A717" s="13">
        <f>'Solutions&amp;Grade'!G718</f>
        <v>214.8</v>
      </c>
      <c r="B717" s="13">
        <f>'Solutions&amp;Grade'!H718</f>
        <v>55.131387732648456</v>
      </c>
      <c r="C717"/>
    </row>
    <row r="718" spans="1:3" ht="13.15" customHeight="1" x14ac:dyDescent="0.2">
      <c r="A718" s="13">
        <f>'Solutions&amp;Grade'!G719</f>
        <v>215.1</v>
      </c>
      <c r="B718" s="13">
        <f>'Solutions&amp;Grade'!H719</f>
        <v>51.304908604385218</v>
      </c>
      <c r="C718"/>
    </row>
    <row r="719" spans="1:3" ht="13.15" customHeight="1" x14ac:dyDescent="0.2">
      <c r="A719" s="13">
        <f>'Solutions&amp;Grade'!G720</f>
        <v>215.4</v>
      </c>
      <c r="B719" s="13">
        <f>'Solutions&amp;Grade'!H720</f>
        <v>34.986415868199472</v>
      </c>
      <c r="C719"/>
    </row>
    <row r="720" spans="1:3" ht="13.15" customHeight="1" x14ac:dyDescent="0.2">
      <c r="A720" s="13">
        <f>'Solutions&amp;Grade'!G721</f>
        <v>215.7</v>
      </c>
      <c r="B720" s="13">
        <f>'Solutions&amp;Grade'!H721</f>
        <v>12.513138583818403</v>
      </c>
      <c r="C720"/>
    </row>
    <row r="721" spans="1:3" ht="13.15" customHeight="1" x14ac:dyDescent="0.2">
      <c r="A721" s="13">
        <f>'Solutions&amp;Grade'!G722</f>
        <v>216</v>
      </c>
      <c r="B721" s="13">
        <f>'Solutions&amp;Grade'!H722</f>
        <v>51.763520690763769</v>
      </c>
      <c r="C721"/>
    </row>
    <row r="722" spans="1:3" ht="13.15" customHeight="1" x14ac:dyDescent="0.2">
      <c r="A722" s="13">
        <f>'Solutions&amp;Grade'!G723</f>
        <v>216.3</v>
      </c>
      <c r="B722" s="13">
        <f>'Solutions&amp;Grade'!H723</f>
        <v>55.312239592277628</v>
      </c>
      <c r="C722"/>
    </row>
    <row r="723" spans="1:3" ht="13.15" customHeight="1" x14ac:dyDescent="0.2">
      <c r="A723" s="13">
        <f>'Solutions&amp;Grade'!G724</f>
        <v>216.6</v>
      </c>
      <c r="B723" s="13">
        <f>'Solutions&amp;Grade'!H724</f>
        <v>55.941216097486254</v>
      </c>
      <c r="C723"/>
    </row>
    <row r="724" spans="1:3" ht="13.15" customHeight="1" x14ac:dyDescent="0.2">
      <c r="A724" s="13">
        <f>'Solutions&amp;Grade'!G725</f>
        <v>216.9</v>
      </c>
      <c r="B724" s="13">
        <f>'Solutions&amp;Grade'!H725</f>
        <v>37.342638096273348</v>
      </c>
      <c r="C724"/>
    </row>
    <row r="725" spans="1:3" ht="13.15" customHeight="1" x14ac:dyDescent="0.2">
      <c r="A725" s="13">
        <f>'Solutions&amp;Grade'!G726</f>
        <v>217.2</v>
      </c>
      <c r="B725" s="13">
        <f>'Solutions&amp;Grade'!H726</f>
        <v>49.245510705733622</v>
      </c>
      <c r="C725"/>
    </row>
    <row r="726" spans="1:3" ht="13.15" customHeight="1" x14ac:dyDescent="0.2">
      <c r="A726" s="13">
        <f>'Solutions&amp;Grade'!G727</f>
        <v>217.5</v>
      </c>
      <c r="B726" s="13">
        <f>'Solutions&amp;Grade'!H727</f>
        <v>56.881764541058381</v>
      </c>
      <c r="C726"/>
    </row>
    <row r="727" spans="1:3" ht="13.15" customHeight="1" x14ac:dyDescent="0.2">
      <c r="A727" s="13">
        <f>'Solutions&amp;Grade'!G728</f>
        <v>217.8</v>
      </c>
      <c r="B727" s="13">
        <f>'Solutions&amp;Grade'!H728</f>
        <v>27.208316225594146</v>
      </c>
      <c r="C727"/>
    </row>
    <row r="728" spans="1:3" ht="13.15" customHeight="1" x14ac:dyDescent="0.2">
      <c r="A728" s="13">
        <f>'Solutions&amp;Grade'!G729</f>
        <v>218.1</v>
      </c>
      <c r="B728" s="13">
        <f>'Solutions&amp;Grade'!H729</f>
        <v>77.398584734385565</v>
      </c>
      <c r="C728"/>
    </row>
    <row r="729" spans="1:3" ht="13.15" customHeight="1" x14ac:dyDescent="0.2">
      <c r="A729" s="13">
        <f>'Solutions&amp;Grade'!G730</f>
        <v>218.4</v>
      </c>
      <c r="B729" s="13">
        <f>'Solutions&amp;Grade'!H730</f>
        <v>24.145625099021508</v>
      </c>
      <c r="C729"/>
    </row>
    <row r="730" spans="1:3" ht="13.15" customHeight="1" x14ac:dyDescent="0.2">
      <c r="A730" s="13">
        <f>'Solutions&amp;Grade'!G731</f>
        <v>218.7</v>
      </c>
      <c r="B730" s="13">
        <f>'Solutions&amp;Grade'!H731</f>
        <v>49.872096798420635</v>
      </c>
      <c r="C730"/>
    </row>
    <row r="731" spans="1:3" ht="13.15" customHeight="1" x14ac:dyDescent="0.2">
      <c r="A731" s="13">
        <f>'Solutions&amp;Grade'!G732</f>
        <v>219</v>
      </c>
      <c r="B731" s="13">
        <f>'Solutions&amp;Grade'!H732</f>
        <v>54.109328285137764</v>
      </c>
      <c r="C731"/>
    </row>
    <row r="732" spans="1:3" ht="13.15" customHeight="1" x14ac:dyDescent="0.2">
      <c r="A732" s="13">
        <f>'Solutions&amp;Grade'!G733</f>
        <v>219.3</v>
      </c>
      <c r="B732" s="13">
        <f>'Solutions&amp;Grade'!H733</f>
        <v>57.344903233156472</v>
      </c>
      <c r="C732"/>
    </row>
    <row r="733" spans="1:3" ht="13.15" customHeight="1" x14ac:dyDescent="0.2">
      <c r="A733" s="13">
        <f>'Solutions&amp;Grade'!G734</f>
        <v>219.6</v>
      </c>
      <c r="B733" s="13">
        <f>'Solutions&amp;Grade'!H734</f>
        <v>41.241139153874045</v>
      </c>
      <c r="C733"/>
    </row>
    <row r="734" spans="1:3" ht="13.15" customHeight="1" x14ac:dyDescent="0.2">
      <c r="A734" s="13">
        <f>'Solutions&amp;Grade'!G735</f>
        <v>219.9</v>
      </c>
      <c r="B734" s="13">
        <f>'Solutions&amp;Grade'!H735</f>
        <v>28.307009964256778</v>
      </c>
      <c r="C734"/>
    </row>
    <row r="735" spans="1:3" ht="13.15" customHeight="1" x14ac:dyDescent="0.2">
      <c r="A735" s="13">
        <f>'Solutions&amp;Grade'!G736</f>
        <v>220.2</v>
      </c>
      <c r="B735" s="13">
        <f>'Solutions&amp;Grade'!H736</f>
        <v>46.19762054738743</v>
      </c>
      <c r="C735"/>
    </row>
    <row r="736" spans="1:3" ht="13.15" customHeight="1" x14ac:dyDescent="0.2">
      <c r="A736" s="13">
        <f>'Solutions&amp;Grade'!G737</f>
        <v>220.5</v>
      </c>
      <c r="B736" s="13">
        <f>'Solutions&amp;Grade'!H737</f>
        <v>60.747196666004058</v>
      </c>
      <c r="C736"/>
    </row>
    <row r="737" spans="1:3" ht="13.15" customHeight="1" x14ac:dyDescent="0.2">
      <c r="A737" s="13">
        <f>'Solutions&amp;Grade'!G738</f>
        <v>220.8</v>
      </c>
      <c r="B737" s="13">
        <f>'Solutions&amp;Grade'!H738</f>
        <v>31.673545614838378</v>
      </c>
      <c r="C737"/>
    </row>
    <row r="738" spans="1:3" ht="13.15" customHeight="1" x14ac:dyDescent="0.2">
      <c r="A738" s="13">
        <f>'Solutions&amp;Grade'!G739</f>
        <v>221.1</v>
      </c>
      <c r="B738" s="13">
        <f>'Solutions&amp;Grade'!H739</f>
        <v>42.317929206283011</v>
      </c>
      <c r="C738"/>
    </row>
    <row r="739" spans="1:3" ht="13.15" customHeight="1" x14ac:dyDescent="0.2">
      <c r="A739" s="13">
        <f>'Solutions&amp;Grade'!G740</f>
        <v>221.4</v>
      </c>
      <c r="B739" s="13">
        <f>'Solutions&amp;Grade'!H740</f>
        <v>70.634863845928749</v>
      </c>
      <c r="C739"/>
    </row>
    <row r="740" spans="1:3" ht="13.15" customHeight="1" x14ac:dyDescent="0.2">
      <c r="A740" s="13">
        <f>'Solutions&amp;Grade'!G741</f>
        <v>221.7</v>
      </c>
      <c r="B740" s="13">
        <f>'Solutions&amp;Grade'!H741</f>
        <v>72.033547702661679</v>
      </c>
      <c r="C740"/>
    </row>
    <row r="741" spans="1:3" ht="13.15" customHeight="1" x14ac:dyDescent="0.2">
      <c r="A741" s="13">
        <f>'Solutions&amp;Grade'!G742</f>
        <v>222</v>
      </c>
      <c r="B741" s="13">
        <f>'Solutions&amp;Grade'!H742</f>
        <v>92.956656270179209</v>
      </c>
      <c r="C741"/>
    </row>
    <row r="742" spans="1:3" ht="13.15" customHeight="1" x14ac:dyDescent="0.2">
      <c r="A742" s="13">
        <f>'Solutions&amp;Grade'!G743</f>
        <v>222.3</v>
      </c>
      <c r="B742" s="13">
        <f>'Solutions&amp;Grade'!H743</f>
        <v>61.419723971033278</v>
      </c>
      <c r="C742"/>
    </row>
    <row r="743" spans="1:3" ht="13.15" customHeight="1" x14ac:dyDescent="0.2">
      <c r="A743" s="13">
        <f>'Solutions&amp;Grade'!G744</f>
        <v>222.6</v>
      </c>
      <c r="B743" s="13">
        <f>'Solutions&amp;Grade'!H744</f>
        <v>61.796194628565843</v>
      </c>
      <c r="C743"/>
    </row>
    <row r="744" spans="1:3" ht="13.15" customHeight="1" x14ac:dyDescent="0.2">
      <c r="A744" s="13">
        <f>'Solutions&amp;Grade'!G745</f>
        <v>222.9</v>
      </c>
      <c r="B744" s="13">
        <f>'Solutions&amp;Grade'!H745</f>
        <v>66.419505243161112</v>
      </c>
      <c r="C744"/>
    </row>
    <row r="745" spans="1:3" ht="13.15" customHeight="1" x14ac:dyDescent="0.2">
      <c r="A745" s="13">
        <f>'Solutions&amp;Grade'!G746</f>
        <v>223.2</v>
      </c>
      <c r="B745" s="13">
        <f>'Solutions&amp;Grade'!H746</f>
        <v>57.392581899080611</v>
      </c>
      <c r="C745"/>
    </row>
    <row r="746" spans="1:3" ht="13.15" customHeight="1" x14ac:dyDescent="0.2">
      <c r="A746" s="13">
        <f>'Solutions&amp;Grade'!G747</f>
        <v>223.5</v>
      </c>
      <c r="B746" s="13">
        <f>'Solutions&amp;Grade'!H747</f>
        <v>54.28524914386977</v>
      </c>
      <c r="C746"/>
    </row>
    <row r="747" spans="1:3" ht="13.15" customHeight="1" x14ac:dyDescent="0.2">
      <c r="A747" s="13">
        <f>'Solutions&amp;Grade'!G748</f>
        <v>223.8</v>
      </c>
      <c r="B747" s="13">
        <f>'Solutions&amp;Grade'!H748</f>
        <v>65.64693352170292</v>
      </c>
      <c r="C747"/>
    </row>
    <row r="748" spans="1:3" ht="13.15" customHeight="1" x14ac:dyDescent="0.2">
      <c r="A748" s="13">
        <f>'Solutions&amp;Grade'!G749</f>
        <v>224.1</v>
      </c>
      <c r="B748" s="13">
        <f>'Solutions&amp;Grade'!H749</f>
        <v>38.521989111716948</v>
      </c>
      <c r="C748"/>
    </row>
    <row r="749" spans="1:3" ht="13.15" customHeight="1" x14ac:dyDescent="0.2">
      <c r="A749" s="13">
        <f>'Solutions&amp;Grade'!G750</f>
        <v>224.4</v>
      </c>
      <c r="B749" s="13">
        <f>'Solutions&amp;Grade'!H750</f>
        <v>65.462393504364712</v>
      </c>
      <c r="C749"/>
    </row>
    <row r="750" spans="1:3" ht="13.15" customHeight="1" x14ac:dyDescent="0.2">
      <c r="A750" s="13">
        <f>'Solutions&amp;Grade'!G751</f>
        <v>224.7</v>
      </c>
      <c r="B750" s="13">
        <f>'Solutions&amp;Grade'!H751</f>
        <v>35.420867372101107</v>
      </c>
      <c r="C750"/>
    </row>
    <row r="751" spans="1:3" ht="13.15" customHeight="1" x14ac:dyDescent="0.2">
      <c r="A751" s="13">
        <f>'Solutions&amp;Grade'!G752</f>
        <v>225</v>
      </c>
      <c r="B751" s="13">
        <f>'Solutions&amp;Grade'!H752</f>
        <v>67.241712256861845</v>
      </c>
      <c r="C751"/>
    </row>
    <row r="752" spans="1:3" ht="13.15" customHeight="1" x14ac:dyDescent="0.2">
      <c r="A752" s="13">
        <f>'Solutions&amp;Grade'!G753</f>
        <v>225.3</v>
      </c>
      <c r="B752" s="13">
        <f>'Solutions&amp;Grade'!H753</f>
        <v>56.78223256918178</v>
      </c>
      <c r="C752"/>
    </row>
    <row r="753" spans="1:3" ht="13.15" customHeight="1" x14ac:dyDescent="0.2">
      <c r="A753" s="13">
        <f>'Solutions&amp;Grade'!G754</f>
        <v>225.6</v>
      </c>
      <c r="B753" s="13">
        <f>'Solutions&amp;Grade'!H754</f>
        <v>61.566574831002974</v>
      </c>
      <c r="C753"/>
    </row>
    <row r="754" spans="1:3" ht="13.15" customHeight="1" x14ac:dyDescent="0.2">
      <c r="A754" s="13">
        <f>'Solutions&amp;Grade'!G755</f>
        <v>225.9</v>
      </c>
      <c r="B754" s="13">
        <f>'Solutions&amp;Grade'!H755</f>
        <v>78.482830904180247</v>
      </c>
      <c r="C754"/>
    </row>
    <row r="755" spans="1:3" ht="13.15" customHeight="1" x14ac:dyDescent="0.2">
      <c r="A755" s="13">
        <f>'Solutions&amp;Grade'!G756</f>
        <v>226.2</v>
      </c>
      <c r="B755" s="13">
        <f>'Solutions&amp;Grade'!H756</f>
        <v>44.782177803411976</v>
      </c>
      <c r="C755"/>
    </row>
    <row r="756" spans="1:3" ht="13.15" customHeight="1" x14ac:dyDescent="0.2">
      <c r="A756" s="13">
        <f>'Solutions&amp;Grade'!G757</f>
        <v>226.5</v>
      </c>
      <c r="B756" s="13">
        <f>'Solutions&amp;Grade'!H757</f>
        <v>62.660172053947811</v>
      </c>
      <c r="C756"/>
    </row>
    <row r="757" spans="1:3" ht="13.15" customHeight="1" x14ac:dyDescent="0.2">
      <c r="A757" s="13">
        <f>'Solutions&amp;Grade'!G758</f>
        <v>226.8</v>
      </c>
      <c r="B757" s="13">
        <f>'Solutions&amp;Grade'!H758</f>
        <v>51.156840466312154</v>
      </c>
      <c r="C757"/>
    </row>
    <row r="758" spans="1:3" ht="13.15" customHeight="1" x14ac:dyDescent="0.2">
      <c r="A758" s="13">
        <f>'Solutions&amp;Grade'!G759</f>
        <v>227.1</v>
      </c>
      <c r="B758" s="13">
        <f>'Solutions&amp;Grade'!H759</f>
        <v>47.458845551133905</v>
      </c>
      <c r="C758"/>
    </row>
    <row r="759" spans="1:3" ht="13.15" customHeight="1" x14ac:dyDescent="0.2">
      <c r="A759" s="13">
        <f>'Solutions&amp;Grade'!G760</f>
        <v>227.4</v>
      </c>
      <c r="B759" s="13">
        <f>'Solutions&amp;Grade'!H760</f>
        <v>34.422255327951007</v>
      </c>
      <c r="C759"/>
    </row>
    <row r="760" spans="1:3" ht="13.15" customHeight="1" x14ac:dyDescent="0.2">
      <c r="A760" s="13">
        <f>'Solutions&amp;Grade'!G761</f>
        <v>227.7</v>
      </c>
      <c r="B760" s="13">
        <f>'Solutions&amp;Grade'!H761</f>
        <v>47.319439087399957</v>
      </c>
      <c r="C760"/>
    </row>
    <row r="761" spans="1:3" ht="13.15" customHeight="1" x14ac:dyDescent="0.2">
      <c r="A761" s="13">
        <f>'Solutions&amp;Grade'!G762</f>
        <v>228</v>
      </c>
      <c r="B761" s="13">
        <f>'Solutions&amp;Grade'!H762</f>
        <v>53.41191089676866</v>
      </c>
      <c r="C761"/>
    </row>
    <row r="762" spans="1:3" ht="13.15" customHeight="1" x14ac:dyDescent="0.2">
      <c r="A762" s="13">
        <f>'Solutions&amp;Grade'!G763</f>
        <v>228.3</v>
      </c>
      <c r="B762" s="13">
        <f>'Solutions&amp;Grade'!H763</f>
        <v>41.264187917083319</v>
      </c>
      <c r="C762"/>
    </row>
    <row r="763" spans="1:3" ht="13.15" customHeight="1" x14ac:dyDescent="0.2">
      <c r="A763" s="13">
        <f>'Solutions&amp;Grade'!G764</f>
        <v>228.6</v>
      </c>
      <c r="B763" s="13">
        <f>'Solutions&amp;Grade'!H764</f>
        <v>48.877206627169045</v>
      </c>
      <c r="C763"/>
    </row>
    <row r="764" spans="1:3" ht="13.15" customHeight="1" x14ac:dyDescent="0.2">
      <c r="A764" s="13">
        <f>'Solutions&amp;Grade'!G765</f>
        <v>228.9</v>
      </c>
      <c r="B764" s="13">
        <f>'Solutions&amp;Grade'!H765</f>
        <v>57.599189999754159</v>
      </c>
      <c r="C764"/>
    </row>
    <row r="765" spans="1:3" ht="13.15" customHeight="1" x14ac:dyDescent="0.2">
      <c r="A765" s="13">
        <f>'Solutions&amp;Grade'!G766</f>
        <v>229.2</v>
      </c>
      <c r="B765" s="13">
        <f>'Solutions&amp;Grade'!H766</f>
        <v>67.933911591675113</v>
      </c>
      <c r="C765"/>
    </row>
    <row r="766" spans="1:3" ht="13.15" customHeight="1" x14ac:dyDescent="0.2">
      <c r="A766" s="13">
        <f>'Solutions&amp;Grade'!G767</f>
        <v>229.5</v>
      </c>
      <c r="B766" s="13">
        <f>'Solutions&amp;Grade'!H767</f>
        <v>54.001811276178813</v>
      </c>
      <c r="C766"/>
    </row>
    <row r="767" spans="1:3" ht="13.15" customHeight="1" x14ac:dyDescent="0.2">
      <c r="A767" s="13">
        <f>'Solutions&amp;Grade'!G768</f>
        <v>229.8</v>
      </c>
      <c r="B767" s="13">
        <f>'Solutions&amp;Grade'!H768</f>
        <v>65.843710115871843</v>
      </c>
      <c r="C767"/>
    </row>
    <row r="768" spans="1:3" ht="13.15" customHeight="1" x14ac:dyDescent="0.2">
      <c r="A768" s="13">
        <f>'Solutions&amp;Grade'!G769</f>
        <v>230.1</v>
      </c>
      <c r="B768" s="13">
        <f>'Solutions&amp;Grade'!H769</f>
        <v>67.408778795639108</v>
      </c>
      <c r="C768"/>
    </row>
    <row r="769" spans="1:3" ht="13.15" customHeight="1" x14ac:dyDescent="0.2">
      <c r="A769" s="13">
        <f>'Solutions&amp;Grade'!G770</f>
        <v>230.4</v>
      </c>
      <c r="B769" s="13">
        <f>'Solutions&amp;Grade'!H770</f>
        <v>55.210523023688708</v>
      </c>
      <c r="C769"/>
    </row>
    <row r="770" spans="1:3" ht="13.15" customHeight="1" x14ac:dyDescent="0.2">
      <c r="A770" s="13">
        <f>'Solutions&amp;Grade'!G771</f>
        <v>230.7</v>
      </c>
      <c r="B770" s="13">
        <f>'Solutions&amp;Grade'!H771</f>
        <v>74.432960607663375</v>
      </c>
      <c r="C770"/>
    </row>
    <row r="771" spans="1:3" ht="13.15" customHeight="1" x14ac:dyDescent="0.2">
      <c r="A771" s="13">
        <f>'Solutions&amp;Grade'!G772</f>
        <v>231</v>
      </c>
      <c r="B771" s="13">
        <f>'Solutions&amp;Grade'!H772</f>
        <v>56.841768305285591</v>
      </c>
      <c r="C771"/>
    </row>
    <row r="772" spans="1:3" ht="13.15" customHeight="1" x14ac:dyDescent="0.2">
      <c r="A772" s="13">
        <f>'Solutions&amp;Grade'!G773</f>
        <v>231.3</v>
      </c>
      <c r="B772" s="13">
        <f>'Solutions&amp;Grade'!H773</f>
        <v>56.06886257967696</v>
      </c>
      <c r="C772"/>
    </row>
    <row r="773" spans="1:3" ht="13.15" customHeight="1" x14ac:dyDescent="0.2">
      <c r="A773" s="13">
        <f>'Solutions&amp;Grade'!G774</f>
        <v>231.6</v>
      </c>
      <c r="B773" s="13">
        <f>'Solutions&amp;Grade'!H774</f>
        <v>62.035158139385736</v>
      </c>
      <c r="C773"/>
    </row>
    <row r="774" spans="1:3" ht="13.15" customHeight="1" x14ac:dyDescent="0.2">
      <c r="A774" s="13">
        <f>'Solutions&amp;Grade'!G775</f>
        <v>231.9</v>
      </c>
      <c r="B774" s="13">
        <f>'Solutions&amp;Grade'!H775</f>
        <v>55.482651317334458</v>
      </c>
      <c r="C774"/>
    </row>
    <row r="775" spans="1:3" ht="13.15" customHeight="1" x14ac:dyDescent="0.2">
      <c r="A775" s="13">
        <f>'Solutions&amp;Grade'!G776</f>
        <v>232.2</v>
      </c>
      <c r="B775" s="13">
        <f>'Solutions&amp;Grade'!H776</f>
        <v>48.189971354192323</v>
      </c>
      <c r="C775"/>
    </row>
    <row r="776" spans="1:3" ht="13.15" customHeight="1" x14ac:dyDescent="0.2">
      <c r="A776" s="13">
        <f>'Solutions&amp;Grade'!G777</f>
        <v>232.5</v>
      </c>
      <c r="B776" s="13">
        <f>'Solutions&amp;Grade'!H777</f>
        <v>38.70760716730328</v>
      </c>
      <c r="C776"/>
    </row>
    <row r="777" spans="1:3" ht="13.15" customHeight="1" x14ac:dyDescent="0.2">
      <c r="A777" s="13">
        <f>'Solutions&amp;Grade'!G778</f>
        <v>232.8</v>
      </c>
      <c r="B777" s="13">
        <f>'Solutions&amp;Grade'!H778</f>
        <v>54.590190494789994</v>
      </c>
      <c r="C777"/>
    </row>
    <row r="778" spans="1:3" ht="13.15" customHeight="1" x14ac:dyDescent="0.2">
      <c r="A778" s="13">
        <f>'Solutions&amp;Grade'!G779</f>
        <v>233.1</v>
      </c>
      <c r="B778" s="13">
        <f>'Solutions&amp;Grade'!H779</f>
        <v>60.523507853389454</v>
      </c>
      <c r="C778"/>
    </row>
    <row r="779" spans="1:3" ht="13.15" customHeight="1" x14ac:dyDescent="0.2">
      <c r="A779" s="13">
        <f>'Solutions&amp;Grade'!G780</f>
        <v>233.4</v>
      </c>
      <c r="B779" s="13">
        <f>'Solutions&amp;Grade'!H780</f>
        <v>65.287365353423624</v>
      </c>
      <c r="C779"/>
    </row>
    <row r="780" spans="1:3" ht="13.15" customHeight="1" x14ac:dyDescent="0.2">
      <c r="A780" s="13">
        <f>'Solutions&amp;Grade'!G781</f>
        <v>233.7</v>
      </c>
      <c r="B780" s="13">
        <f>'Solutions&amp;Grade'!H781</f>
        <v>70.072742597213903</v>
      </c>
      <c r="C780"/>
    </row>
    <row r="781" spans="1:3" ht="13.15" customHeight="1" x14ac:dyDescent="0.2">
      <c r="A781" s="13">
        <f>'Solutions&amp;Grade'!G782</f>
        <v>234</v>
      </c>
      <c r="B781" s="13">
        <f>'Solutions&amp;Grade'!H782</f>
        <v>36.031123755287354</v>
      </c>
      <c r="C781"/>
    </row>
    <row r="782" spans="1:3" ht="13.15" customHeight="1" x14ac:dyDescent="0.2">
      <c r="A782" s="13">
        <f>'Solutions&amp;Grade'!G783</f>
        <v>234.3</v>
      </c>
      <c r="B782" s="13">
        <f>'Solutions&amp;Grade'!H783</f>
        <v>48.090906490994513</v>
      </c>
      <c r="C782"/>
    </row>
    <row r="783" spans="1:3" ht="13.15" customHeight="1" x14ac:dyDescent="0.2">
      <c r="A783" s="13">
        <f>'Solutions&amp;Grade'!G784</f>
        <v>234.6</v>
      </c>
      <c r="B783" s="13">
        <f>'Solutions&amp;Grade'!H784</f>
        <v>36.377552913380114</v>
      </c>
      <c r="C783"/>
    </row>
    <row r="784" spans="1:3" ht="13.15" customHeight="1" x14ac:dyDescent="0.2">
      <c r="A784" s="13">
        <f>'Solutions&amp;Grade'!G785</f>
        <v>234.9</v>
      </c>
      <c r="B784" s="13">
        <f>'Solutions&amp;Grade'!H785</f>
        <v>35.799423025110343</v>
      </c>
      <c r="C784"/>
    </row>
    <row r="785" spans="1:3" ht="13.15" customHeight="1" x14ac:dyDescent="0.2">
      <c r="A785" s="13">
        <f>'Solutions&amp;Grade'!G786</f>
        <v>235.2</v>
      </c>
      <c r="B785" s="13">
        <f>'Solutions&amp;Grade'!H786</f>
        <v>80.857654347493479</v>
      </c>
      <c r="C785"/>
    </row>
    <row r="786" spans="1:3" ht="13.15" customHeight="1" x14ac:dyDescent="0.2">
      <c r="A786" s="13">
        <f>'Solutions&amp;Grade'!G787</f>
        <v>235.5</v>
      </c>
      <c r="B786" s="13">
        <f>'Solutions&amp;Grade'!H787</f>
        <v>53.609779824642423</v>
      </c>
      <c r="C786"/>
    </row>
    <row r="787" spans="1:3" ht="13.15" customHeight="1" x14ac:dyDescent="0.2">
      <c r="A787" s="13">
        <f>'Solutions&amp;Grade'!G788</f>
        <v>235.8</v>
      </c>
      <c r="B787" s="13">
        <f>'Solutions&amp;Grade'!H788</f>
        <v>60.851091827539655</v>
      </c>
      <c r="C787"/>
    </row>
    <row r="788" spans="1:3" ht="13.15" customHeight="1" x14ac:dyDescent="0.2">
      <c r="A788" s="13">
        <f>'Solutions&amp;Grade'!G789</f>
        <v>236.1</v>
      </c>
      <c r="B788" s="13">
        <f>'Solutions&amp;Grade'!H789</f>
        <v>62.74656285079282</v>
      </c>
      <c r="C788"/>
    </row>
    <row r="789" spans="1:3" ht="13.15" customHeight="1" x14ac:dyDescent="0.2">
      <c r="A789" s="13">
        <f>'Solutions&amp;Grade'!G790</f>
        <v>236.4</v>
      </c>
      <c r="B789" s="13">
        <f>'Solutions&amp;Grade'!H790</f>
        <v>67.19952604597286</v>
      </c>
      <c r="C789"/>
    </row>
    <row r="790" spans="1:3" ht="13.15" customHeight="1" x14ac:dyDescent="0.2">
      <c r="A790" s="13">
        <f>'Solutions&amp;Grade'!G791</f>
        <v>236.7</v>
      </c>
      <c r="B790" s="13">
        <f>'Solutions&amp;Grade'!H791</f>
        <v>68.220787600903861</v>
      </c>
      <c r="C790"/>
    </row>
    <row r="791" spans="1:3" ht="13.15" customHeight="1" x14ac:dyDescent="0.2">
      <c r="A791" s="13">
        <f>'Solutions&amp;Grade'!G792</f>
        <v>237</v>
      </c>
      <c r="B791" s="13">
        <f>'Solutions&amp;Grade'!H792</f>
        <v>67.957460422549644</v>
      </c>
      <c r="C791"/>
    </row>
    <row r="792" spans="1:3" ht="13.15" customHeight="1" x14ac:dyDescent="0.2">
      <c r="A792" s="13">
        <f>'Solutions&amp;Grade'!G793</f>
        <v>237.3</v>
      </c>
      <c r="B792" s="13">
        <f>'Solutions&amp;Grade'!H793</f>
        <v>67.401849837248392</v>
      </c>
      <c r="C792"/>
    </row>
    <row r="793" spans="1:3" ht="13.15" customHeight="1" x14ac:dyDescent="0.2">
      <c r="A793" s="13">
        <f>'Solutions&amp;Grade'!G794</f>
        <v>237.6</v>
      </c>
      <c r="B793" s="13">
        <f>'Solutions&amp;Grade'!H794</f>
        <v>52.400685278122566</v>
      </c>
      <c r="C793"/>
    </row>
    <row r="794" spans="1:3" ht="13.15" customHeight="1" x14ac:dyDescent="0.2">
      <c r="A794" s="13">
        <f>'Solutions&amp;Grade'!G795</f>
        <v>237.9</v>
      </c>
      <c r="B794" s="13">
        <f>'Solutions&amp;Grade'!H795</f>
        <v>53.967950200972197</v>
      </c>
      <c r="C794"/>
    </row>
    <row r="795" spans="1:3" ht="13.15" customHeight="1" x14ac:dyDescent="0.2">
      <c r="A795" s="13">
        <f>'Solutions&amp;Grade'!G796</f>
        <v>238.2</v>
      </c>
      <c r="B795" s="13">
        <f>'Solutions&amp;Grade'!H796</f>
        <v>48.508504255300714</v>
      </c>
      <c r="C795"/>
    </row>
    <row r="796" spans="1:3" ht="13.15" customHeight="1" x14ac:dyDescent="0.2">
      <c r="A796" s="13">
        <f>'Solutions&amp;Grade'!G797</f>
        <v>238.5</v>
      </c>
      <c r="B796" s="13">
        <f>'Solutions&amp;Grade'!H797</f>
        <v>60.008909247263517</v>
      </c>
      <c r="C796"/>
    </row>
    <row r="797" spans="1:3" ht="13.15" customHeight="1" x14ac:dyDescent="0.2">
      <c r="A797" s="13">
        <f>'Solutions&amp;Grade'!G798</f>
        <v>238.8</v>
      </c>
      <c r="B797" s="13">
        <f>'Solutions&amp;Grade'!H798</f>
        <v>49.400545850780006</v>
      </c>
      <c r="C797"/>
    </row>
    <row r="798" spans="1:3" ht="13.15" customHeight="1" x14ac:dyDescent="0.2">
      <c r="A798" s="13">
        <f>'Solutions&amp;Grade'!G799</f>
        <v>239.1</v>
      </c>
      <c r="B798" s="13">
        <f>'Solutions&amp;Grade'!H799</f>
        <v>63.366871641674891</v>
      </c>
      <c r="C798"/>
    </row>
    <row r="799" spans="1:3" ht="13.15" customHeight="1" x14ac:dyDescent="0.2">
      <c r="A799" s="13">
        <f>'Solutions&amp;Grade'!G800</f>
        <v>239.4</v>
      </c>
      <c r="B799" s="13">
        <f>'Solutions&amp;Grade'!H800</f>
        <v>57.156003983723586</v>
      </c>
      <c r="C799"/>
    </row>
    <row r="800" spans="1:3" ht="13.15" customHeight="1" x14ac:dyDescent="0.2">
      <c r="A800" s="13">
        <f>'Solutions&amp;Grade'!G801</f>
        <v>239.7</v>
      </c>
      <c r="B800" s="13">
        <f>'Solutions&amp;Grade'!H801</f>
        <v>50.413812286701514</v>
      </c>
      <c r="C800"/>
    </row>
    <row r="801" spans="1:3" ht="13.15" customHeight="1" x14ac:dyDescent="0.2">
      <c r="A801" s="13">
        <f>'Solutions&amp;Grade'!G802</f>
        <v>240</v>
      </c>
      <c r="B801" s="13">
        <f>'Solutions&amp;Grade'!H802</f>
        <v>67.154221028890916</v>
      </c>
      <c r="C801"/>
    </row>
    <row r="802" spans="1:3" ht="13.15" customHeight="1" x14ac:dyDescent="0.2">
      <c r="A802" s="13">
        <f>'Solutions&amp;Grade'!G803</f>
        <v>240.3</v>
      </c>
      <c r="B802" s="13">
        <f>'Solutions&amp;Grade'!H803</f>
        <v>67.85051937488889</v>
      </c>
      <c r="C802"/>
    </row>
    <row r="803" spans="1:3" ht="13.15" customHeight="1" x14ac:dyDescent="0.2">
      <c r="A803" s="13">
        <f>'Solutions&amp;Grade'!G804</f>
        <v>240.6</v>
      </c>
      <c r="B803" s="13">
        <f>'Solutions&amp;Grade'!H804</f>
        <v>88.881396460809384</v>
      </c>
      <c r="C803"/>
    </row>
    <row r="804" spans="1:3" ht="13.15" customHeight="1" x14ac:dyDescent="0.2">
      <c r="A804" s="13">
        <f>'Solutions&amp;Grade'!G805</f>
        <v>240.9</v>
      </c>
      <c r="B804" s="13">
        <f>'Solutions&amp;Grade'!H805</f>
        <v>58.049910439497545</v>
      </c>
      <c r="C804"/>
    </row>
    <row r="805" spans="1:3" ht="13.15" customHeight="1" x14ac:dyDescent="0.2">
      <c r="A805" s="13">
        <f>'Solutions&amp;Grade'!G806</f>
        <v>241.2</v>
      </c>
      <c r="B805" s="13">
        <f>'Solutions&amp;Grade'!H806</f>
        <v>60.804097353956443</v>
      </c>
      <c r="C805"/>
    </row>
    <row r="806" spans="1:3" ht="13.15" customHeight="1" x14ac:dyDescent="0.2">
      <c r="A806" s="13">
        <f>'Solutions&amp;Grade'!G807</f>
        <v>241.5</v>
      </c>
      <c r="B806" s="13">
        <f>'Solutions&amp;Grade'!H807</f>
        <v>68.764456721244613</v>
      </c>
      <c r="C806"/>
    </row>
    <row r="807" spans="1:3" ht="13.15" customHeight="1" x14ac:dyDescent="0.2">
      <c r="A807" s="13">
        <f>'Solutions&amp;Grade'!G808</f>
        <v>241.8</v>
      </c>
      <c r="B807" s="13">
        <f>'Solutions&amp;Grade'!H808</f>
        <v>67.52887394374423</v>
      </c>
      <c r="C807"/>
    </row>
    <row r="808" spans="1:3" ht="13.15" customHeight="1" x14ac:dyDescent="0.2">
      <c r="A808" s="13">
        <f>'Solutions&amp;Grade'!G809</f>
        <v>242.1</v>
      </c>
      <c r="B808" s="13">
        <f>'Solutions&amp;Grade'!H809</f>
        <v>70.47927290366664</v>
      </c>
      <c r="C808"/>
    </row>
    <row r="809" spans="1:3" ht="13.15" customHeight="1" x14ac:dyDescent="0.2">
      <c r="A809" s="13">
        <f>'Solutions&amp;Grade'!G810</f>
        <v>242.4</v>
      </c>
      <c r="B809" s="13">
        <f>'Solutions&amp;Grade'!H810</f>
        <v>40.033326021916992</v>
      </c>
      <c r="C809"/>
    </row>
    <row r="810" spans="1:3" ht="13.15" customHeight="1" x14ac:dyDescent="0.2">
      <c r="A810" s="13">
        <f>'Solutions&amp;Grade'!G811</f>
        <v>242.7</v>
      </c>
      <c r="B810" s="13">
        <f>'Solutions&amp;Grade'!H811</f>
        <v>63.156241877822787</v>
      </c>
      <c r="C810"/>
    </row>
    <row r="811" spans="1:3" ht="13.15" customHeight="1" x14ac:dyDescent="0.2">
      <c r="A811" s="13">
        <f>'Solutions&amp;Grade'!G812</f>
        <v>243</v>
      </c>
      <c r="B811" s="13">
        <f>'Solutions&amp;Grade'!H812</f>
        <v>62.34465774418782</v>
      </c>
      <c r="C811"/>
    </row>
    <row r="812" spans="1:3" ht="13.15" customHeight="1" x14ac:dyDescent="0.2">
      <c r="A812" s="13">
        <f>'Solutions&amp;Grade'!G813</f>
        <v>243.3</v>
      </c>
      <c r="B812" s="13">
        <f>'Solutions&amp;Grade'!H813</f>
        <v>57.294927209026163</v>
      </c>
      <c r="C812"/>
    </row>
    <row r="813" spans="1:3" ht="13.15" customHeight="1" x14ac:dyDescent="0.2">
      <c r="A813" s="13">
        <f>'Solutions&amp;Grade'!G814</f>
        <v>243.6</v>
      </c>
      <c r="B813" s="13">
        <f>'Solutions&amp;Grade'!H814</f>
        <v>60.963332088441014</v>
      </c>
      <c r="C813"/>
    </row>
    <row r="814" spans="1:3" ht="13.15" customHeight="1" x14ac:dyDescent="0.2">
      <c r="A814" s="13">
        <f>'Solutions&amp;Grade'!G815</f>
        <v>243.9</v>
      </c>
      <c r="B814" s="13">
        <f>'Solutions&amp;Grade'!H815</f>
        <v>65.556503683266087</v>
      </c>
      <c r="C814"/>
    </row>
    <row r="815" spans="1:3" ht="13.15" customHeight="1" x14ac:dyDescent="0.2">
      <c r="A815" s="13">
        <f>'Solutions&amp;Grade'!G816</f>
        <v>244.2</v>
      </c>
      <c r="B815" s="13">
        <f>'Solutions&amp;Grade'!H816</f>
        <v>47.947623449794875</v>
      </c>
      <c r="C815"/>
    </row>
    <row r="816" spans="1:3" ht="13.15" customHeight="1" x14ac:dyDescent="0.2">
      <c r="A816" s="13">
        <f>'Solutions&amp;Grade'!G817</f>
        <v>244.5</v>
      </c>
      <c r="B816" s="13">
        <f>'Solutions&amp;Grade'!H817</f>
        <v>48.754890760516815</v>
      </c>
      <c r="C816"/>
    </row>
    <row r="817" spans="1:3" ht="13.15" customHeight="1" x14ac:dyDescent="0.2">
      <c r="A817" s="13">
        <f>'Solutions&amp;Grade'!G818</f>
        <v>244.8</v>
      </c>
      <c r="B817" s="13">
        <f>'Solutions&amp;Grade'!H818</f>
        <v>69.127382754487229</v>
      </c>
      <c r="C817"/>
    </row>
    <row r="818" spans="1:3" ht="13.15" customHeight="1" x14ac:dyDescent="0.2">
      <c r="A818" s="13">
        <f>'Solutions&amp;Grade'!G819</f>
        <v>245.1</v>
      </c>
      <c r="B818" s="13">
        <f>'Solutions&amp;Grade'!H819</f>
        <v>34.895374298978481</v>
      </c>
      <c r="C818"/>
    </row>
    <row r="819" spans="1:3" ht="13.15" customHeight="1" x14ac:dyDescent="0.2">
      <c r="A819" s="13">
        <f>'Solutions&amp;Grade'!G820</f>
        <v>245.4</v>
      </c>
      <c r="B819" s="13">
        <f>'Solutions&amp;Grade'!H820</f>
        <v>62.343820265948821</v>
      </c>
      <c r="C819"/>
    </row>
    <row r="820" spans="1:3" ht="13.15" customHeight="1" x14ac:dyDescent="0.2">
      <c r="A820" s="13">
        <f>'Solutions&amp;Grade'!G821</f>
        <v>245.7</v>
      </c>
      <c r="B820" s="13">
        <f>'Solutions&amp;Grade'!H821</f>
        <v>60.006131003334808</v>
      </c>
      <c r="C820"/>
    </row>
    <row r="821" spans="1:3" ht="13.15" customHeight="1" x14ac:dyDescent="0.2">
      <c r="A821" s="13">
        <f>'Solutions&amp;Grade'!G822</f>
        <v>246</v>
      </c>
      <c r="B821" s="13">
        <f>'Solutions&amp;Grade'!H822</f>
        <v>46.912923232526182</v>
      </c>
      <c r="C821"/>
    </row>
    <row r="822" spans="1:3" ht="13.15" customHeight="1" x14ac:dyDescent="0.2">
      <c r="A822" s="13">
        <f>'Solutions&amp;Grade'!G823</f>
        <v>246.3</v>
      </c>
      <c r="B822" s="13">
        <f>'Solutions&amp;Grade'!H823</f>
        <v>52.611177582297664</v>
      </c>
      <c r="C822"/>
    </row>
    <row r="823" spans="1:3" ht="13.15" customHeight="1" x14ac:dyDescent="0.2">
      <c r="A823" s="13">
        <f>'Solutions&amp;Grade'!G824</f>
        <v>246.6</v>
      </c>
      <c r="B823" s="13">
        <f>'Solutions&amp;Grade'!H824</f>
        <v>57.947795283033429</v>
      </c>
      <c r="C823"/>
    </row>
    <row r="824" spans="1:3" ht="13.15" customHeight="1" x14ac:dyDescent="0.2">
      <c r="A824" s="13">
        <f>'Solutions&amp;Grade'!G825</f>
        <v>246.9</v>
      </c>
      <c r="B824" s="13">
        <f>'Solutions&amp;Grade'!H825</f>
        <v>67.204476059415143</v>
      </c>
      <c r="C824"/>
    </row>
    <row r="825" spans="1:3" ht="13.15" customHeight="1" x14ac:dyDescent="0.2">
      <c r="A825" s="13">
        <f>'Solutions&amp;Grade'!G826</f>
        <v>247.2</v>
      </c>
      <c r="B825" s="13">
        <f>'Solutions&amp;Grade'!H826</f>
        <v>50.325015682767017</v>
      </c>
      <c r="C825"/>
    </row>
    <row r="826" spans="1:3" ht="13.15" customHeight="1" x14ac:dyDescent="0.2">
      <c r="A826" s="13">
        <f>'Solutions&amp;Grade'!G827</f>
        <v>247.5</v>
      </c>
      <c r="B826" s="13">
        <f>'Solutions&amp;Grade'!H827</f>
        <v>58.789564122316989</v>
      </c>
      <c r="C826"/>
    </row>
    <row r="827" spans="1:3" ht="13.15" customHeight="1" x14ac:dyDescent="0.2">
      <c r="A827" s="13">
        <f>'Solutions&amp;Grade'!G828</f>
        <v>247.8</v>
      </c>
      <c r="B827" s="13">
        <f>'Solutions&amp;Grade'!H828</f>
        <v>60.117572290450255</v>
      </c>
      <c r="C827"/>
    </row>
    <row r="828" spans="1:3" ht="13.15" customHeight="1" x14ac:dyDescent="0.2">
      <c r="A828" s="13">
        <f>'Solutions&amp;Grade'!G829</f>
        <v>248.1</v>
      </c>
      <c r="B828" s="13">
        <f>'Solutions&amp;Grade'!H829</f>
        <v>53.762297422750862</v>
      </c>
      <c r="C828"/>
    </row>
    <row r="829" spans="1:3" ht="13.15" customHeight="1" x14ac:dyDescent="0.2">
      <c r="A829" s="13">
        <f>'Solutions&amp;Grade'!G830</f>
        <v>248.4</v>
      </c>
      <c r="B829" s="13">
        <f>'Solutions&amp;Grade'!H830</f>
        <v>50.540511880405248</v>
      </c>
      <c r="C829"/>
    </row>
    <row r="830" spans="1:3" ht="13.15" customHeight="1" x14ac:dyDescent="0.2">
      <c r="A830" s="13">
        <f>'Solutions&amp;Grade'!G831</f>
        <v>248.7</v>
      </c>
      <c r="B830" s="13">
        <f>'Solutions&amp;Grade'!H831</f>
        <v>43.580536204867883</v>
      </c>
      <c r="C830"/>
    </row>
    <row r="831" spans="1:3" ht="13.15" customHeight="1" x14ac:dyDescent="0.2">
      <c r="A831" s="13">
        <f>'Solutions&amp;Grade'!G832</f>
        <v>249</v>
      </c>
      <c r="B831" s="13">
        <f>'Solutions&amp;Grade'!H832</f>
        <v>64.284018954275226</v>
      </c>
      <c r="C831"/>
    </row>
    <row r="832" spans="1:3" ht="13.15" customHeight="1" x14ac:dyDescent="0.2">
      <c r="A832" s="13">
        <f>'Solutions&amp;Grade'!G833</f>
        <v>249.3</v>
      </c>
      <c r="B832" s="13">
        <f>'Solutions&amp;Grade'!H833</f>
        <v>25.66116261891095</v>
      </c>
      <c r="C832"/>
    </row>
    <row r="833" spans="1:3" ht="13.15" customHeight="1" x14ac:dyDescent="0.2">
      <c r="A833" s="13">
        <f>'Solutions&amp;Grade'!G834</f>
        <v>249.6</v>
      </c>
      <c r="B833" s="13">
        <f>'Solutions&amp;Grade'!H834</f>
        <v>53.871563772305834</v>
      </c>
      <c r="C833"/>
    </row>
    <row r="834" spans="1:3" ht="13.15" customHeight="1" x14ac:dyDescent="0.2">
      <c r="A834" s="13">
        <f>'Solutions&amp;Grade'!G835</f>
        <v>249.9</v>
      </c>
      <c r="B834" s="13">
        <f>'Solutions&amp;Grade'!H835</f>
        <v>47.03745181958562</v>
      </c>
      <c r="C834"/>
    </row>
    <row r="835" spans="1:3" ht="13.15" customHeight="1" x14ac:dyDescent="0.2">
      <c r="A835" s="13">
        <f>'Solutions&amp;Grade'!G836</f>
        <v>250.2</v>
      </c>
      <c r="B835" s="13">
        <f>'Solutions&amp;Grade'!H836</f>
        <v>58.129337684639744</v>
      </c>
      <c r="C835"/>
    </row>
    <row r="836" spans="1:3" ht="13.15" customHeight="1" x14ac:dyDescent="0.2">
      <c r="A836" s="13">
        <f>'Solutions&amp;Grade'!G837</f>
        <v>250.5</v>
      </c>
      <c r="B836" s="13">
        <f>'Solutions&amp;Grade'!H837</f>
        <v>72.979232552514787</v>
      </c>
      <c r="C836"/>
    </row>
    <row r="837" spans="1:3" ht="13.15" customHeight="1" x14ac:dyDescent="0.2">
      <c r="A837" s="13">
        <f>'Solutions&amp;Grade'!G838</f>
        <v>250.8</v>
      </c>
      <c r="B837" s="13">
        <f>'Solutions&amp;Grade'!H838</f>
        <v>60.256191397984125</v>
      </c>
      <c r="C837"/>
    </row>
    <row r="838" spans="1:3" ht="13.15" customHeight="1" x14ac:dyDescent="0.2">
      <c r="A838" s="13">
        <f>'Solutions&amp;Grade'!G839</f>
        <v>251.1</v>
      </c>
      <c r="B838" s="13">
        <f>'Solutions&amp;Grade'!H839</f>
        <v>87.870793877715855</v>
      </c>
      <c r="C838"/>
    </row>
    <row r="839" spans="1:3" ht="13.15" customHeight="1" x14ac:dyDescent="0.2">
      <c r="A839" s="13">
        <f>'Solutions&amp;Grade'!G840</f>
        <v>251.4</v>
      </c>
      <c r="B839" s="13">
        <f>'Solutions&amp;Grade'!H840</f>
        <v>49.239986374172886</v>
      </c>
      <c r="C839"/>
    </row>
    <row r="840" spans="1:3" ht="13.15" customHeight="1" x14ac:dyDescent="0.2">
      <c r="A840" s="13">
        <f>'Solutions&amp;Grade'!G841</f>
        <v>251.7</v>
      </c>
      <c r="B840" s="13">
        <f>'Solutions&amp;Grade'!H841</f>
        <v>76.64841788924511</v>
      </c>
      <c r="C840"/>
    </row>
    <row r="841" spans="1:3" ht="13.15" customHeight="1" x14ac:dyDescent="0.2">
      <c r="A841" s="13">
        <f>'Solutions&amp;Grade'!G842</f>
        <v>252</v>
      </c>
      <c r="B841" s="13">
        <f>'Solutions&amp;Grade'!H842</f>
        <v>51.728408626851753</v>
      </c>
      <c r="C841"/>
    </row>
    <row r="842" spans="1:3" ht="13.15" customHeight="1" x14ac:dyDescent="0.2">
      <c r="A842" s="13">
        <f>'Solutions&amp;Grade'!G843</f>
        <v>252.3</v>
      </c>
      <c r="B842" s="13">
        <f>'Solutions&amp;Grade'!H843</f>
        <v>72.08850760003989</v>
      </c>
      <c r="C842"/>
    </row>
    <row r="843" spans="1:3" ht="13.15" customHeight="1" x14ac:dyDescent="0.2">
      <c r="A843" s="13">
        <f>'Solutions&amp;Grade'!G844</f>
        <v>252.6</v>
      </c>
      <c r="B843" s="13">
        <f>'Solutions&amp;Grade'!H844</f>
        <v>78.876234752260018</v>
      </c>
      <c r="C843"/>
    </row>
    <row r="844" spans="1:3" ht="13.15" customHeight="1" x14ac:dyDescent="0.2">
      <c r="A844" s="13">
        <f>'Solutions&amp;Grade'!G845</f>
        <v>252.9</v>
      </c>
      <c r="B844" s="13">
        <f>'Solutions&amp;Grade'!H845</f>
        <v>60.822849916283758</v>
      </c>
      <c r="C844"/>
    </row>
    <row r="845" spans="1:3" ht="13.15" customHeight="1" x14ac:dyDescent="0.2">
      <c r="A845" s="13">
        <f>'Solutions&amp;Grade'!G846</f>
        <v>253.2</v>
      </c>
      <c r="B845" s="13">
        <f>'Solutions&amp;Grade'!H846</f>
        <v>69.18704738610559</v>
      </c>
      <c r="C845"/>
    </row>
    <row r="846" spans="1:3" ht="13.15" customHeight="1" x14ac:dyDescent="0.2">
      <c r="A846" s="13">
        <f>'Solutions&amp;Grade'!G847</f>
        <v>253.5</v>
      </c>
      <c r="B846" s="13">
        <f>'Solutions&amp;Grade'!H847</f>
        <v>67.787495886650504</v>
      </c>
      <c r="C846"/>
    </row>
    <row r="847" spans="1:3" ht="13.15" customHeight="1" x14ac:dyDescent="0.2">
      <c r="A847" s="13">
        <f>'Solutions&amp;Grade'!G848</f>
        <v>253.8</v>
      </c>
      <c r="B847" s="13">
        <f>'Solutions&amp;Grade'!H848</f>
        <v>55.717544431182986</v>
      </c>
      <c r="C847"/>
    </row>
    <row r="848" spans="1:3" ht="13.15" customHeight="1" x14ac:dyDescent="0.2">
      <c r="A848" s="13">
        <f>'Solutions&amp;Grade'!G849</f>
        <v>254.1</v>
      </c>
      <c r="B848" s="13">
        <f>'Solutions&amp;Grade'!H849</f>
        <v>75.792850583435879</v>
      </c>
      <c r="C848"/>
    </row>
    <row r="849" spans="1:3" ht="13.15" customHeight="1" x14ac:dyDescent="0.2">
      <c r="A849" s="13">
        <f>'Solutions&amp;Grade'!G850</f>
        <v>254.4</v>
      </c>
      <c r="B849" s="13">
        <f>'Solutions&amp;Grade'!H850</f>
        <v>50.380599960213118</v>
      </c>
      <c r="C849"/>
    </row>
    <row r="850" spans="1:3" ht="13.15" customHeight="1" x14ac:dyDescent="0.2">
      <c r="A850" s="13">
        <f>'Solutions&amp;Grade'!G851</f>
        <v>254.7</v>
      </c>
      <c r="B850" s="13">
        <f>'Solutions&amp;Grade'!H851</f>
        <v>79.120941144586538</v>
      </c>
      <c r="C850"/>
    </row>
    <row r="851" spans="1:3" ht="13.15" customHeight="1" x14ac:dyDescent="0.2">
      <c r="A851" s="13">
        <f>'Solutions&amp;Grade'!G852</f>
        <v>255</v>
      </c>
      <c r="B851" s="13">
        <f>'Solutions&amp;Grade'!H852</f>
        <v>61.380121182921009</v>
      </c>
      <c r="C851"/>
    </row>
    <row r="852" spans="1:3" ht="13.15" customHeight="1" x14ac:dyDescent="0.2">
      <c r="A852" s="13">
        <f>'Solutions&amp;Grade'!G853</f>
        <v>255.3</v>
      </c>
      <c r="B852" s="13">
        <f>'Solutions&amp;Grade'!H853</f>
        <v>73.014286943620817</v>
      </c>
      <c r="C852"/>
    </row>
    <row r="853" spans="1:3" ht="13.15" customHeight="1" x14ac:dyDescent="0.2">
      <c r="A853" s="13">
        <f>'Solutions&amp;Grade'!G854</f>
        <v>255.6</v>
      </c>
      <c r="B853" s="13">
        <f>'Solutions&amp;Grade'!H854</f>
        <v>61.432929626500361</v>
      </c>
      <c r="C853"/>
    </row>
    <row r="854" spans="1:3" ht="13.15" customHeight="1" x14ac:dyDescent="0.2">
      <c r="A854" s="13">
        <f>'Solutions&amp;Grade'!G855</f>
        <v>255.9</v>
      </c>
      <c r="B854" s="13">
        <f>'Solutions&amp;Grade'!H855</f>
        <v>65.229927587536181</v>
      </c>
      <c r="C854"/>
    </row>
    <row r="855" spans="1:3" ht="13.15" customHeight="1" x14ac:dyDescent="0.2">
      <c r="A855" s="13">
        <f>'Solutions&amp;Grade'!G856</f>
        <v>256.2</v>
      </c>
      <c r="B855" s="13">
        <f>'Solutions&amp;Grade'!H856</f>
        <v>64.918299471452102</v>
      </c>
      <c r="C855"/>
    </row>
    <row r="856" spans="1:3" ht="13.15" customHeight="1" x14ac:dyDescent="0.2">
      <c r="A856" s="13">
        <f>'Solutions&amp;Grade'!G857</f>
        <v>256.5</v>
      </c>
      <c r="B856" s="13">
        <f>'Solutions&amp;Grade'!H857</f>
        <v>54.470138403268251</v>
      </c>
      <c r="C856"/>
    </row>
    <row r="857" spans="1:3" ht="13.15" customHeight="1" x14ac:dyDescent="0.2">
      <c r="A857" s="13">
        <f>'Solutions&amp;Grade'!G858</f>
        <v>256.8</v>
      </c>
      <c r="B857" s="13">
        <f>'Solutions&amp;Grade'!H858</f>
        <v>64.871003562692152</v>
      </c>
      <c r="C857"/>
    </row>
    <row r="858" spans="1:3" ht="13.15" customHeight="1" x14ac:dyDescent="0.2">
      <c r="A858" s="13">
        <f>'Solutions&amp;Grade'!G859</f>
        <v>257.10000000000002</v>
      </c>
      <c r="B858" s="13">
        <f>'Solutions&amp;Grade'!H859</f>
        <v>67.963356141997011</v>
      </c>
      <c r="C858"/>
    </row>
    <row r="859" spans="1:3" ht="13.15" customHeight="1" x14ac:dyDescent="0.2">
      <c r="A859" s="13">
        <f>'Solutions&amp;Grade'!G860</f>
        <v>257.39999999999998</v>
      </c>
      <c r="B859" s="13">
        <f>'Solutions&amp;Grade'!H860</f>
        <v>56.732877514364297</v>
      </c>
      <c r="C859"/>
    </row>
    <row r="860" spans="1:3" ht="13.15" customHeight="1" x14ac:dyDescent="0.2">
      <c r="A860" s="13">
        <f>'Solutions&amp;Grade'!G861</f>
        <v>257.7</v>
      </c>
      <c r="B860" s="13">
        <f>'Solutions&amp;Grade'!H861</f>
        <v>43.429850108422585</v>
      </c>
      <c r="C860"/>
    </row>
    <row r="861" spans="1:3" ht="13.15" customHeight="1" x14ac:dyDescent="0.2">
      <c r="A861" s="13">
        <f>'Solutions&amp;Grade'!G862</f>
        <v>258</v>
      </c>
      <c r="B861" s="13">
        <f>'Solutions&amp;Grade'!H862</f>
        <v>84.349111844219223</v>
      </c>
      <c r="C861"/>
    </row>
    <row r="862" spans="1:3" ht="13.15" customHeight="1" x14ac:dyDescent="0.2">
      <c r="A862" s="13">
        <f>'Solutions&amp;Grade'!G863</f>
        <v>258.3</v>
      </c>
      <c r="B862" s="13">
        <f>'Solutions&amp;Grade'!H863</f>
        <v>57.079285937742554</v>
      </c>
      <c r="C862"/>
    </row>
    <row r="863" spans="1:3" ht="13.15" customHeight="1" x14ac:dyDescent="0.2">
      <c r="A863" s="13">
        <f>'Solutions&amp;Grade'!G864</f>
        <v>258.60000000000002</v>
      </c>
      <c r="B863" s="13">
        <f>'Solutions&amp;Grade'!H864</f>
        <v>78.660197080790397</v>
      </c>
      <c r="C863"/>
    </row>
    <row r="864" spans="1:3" ht="13.15" customHeight="1" x14ac:dyDescent="0.2">
      <c r="A864" s="13">
        <f>'Solutions&amp;Grade'!G865</f>
        <v>258.89999999999998</v>
      </c>
      <c r="B864" s="13">
        <f>'Solutions&amp;Grade'!H865</f>
        <v>69.546868411161412</v>
      </c>
      <c r="C864"/>
    </row>
    <row r="865" spans="1:3" ht="13.15" customHeight="1" x14ac:dyDescent="0.2">
      <c r="A865" s="13">
        <f>'Solutions&amp;Grade'!G866</f>
        <v>259.2</v>
      </c>
      <c r="B865" s="13">
        <f>'Solutions&amp;Grade'!H866</f>
        <v>78.007808784566947</v>
      </c>
      <c r="C865"/>
    </row>
    <row r="866" spans="1:3" ht="13.15" customHeight="1" x14ac:dyDescent="0.2">
      <c r="A866" s="13">
        <f>'Solutions&amp;Grade'!G867</f>
        <v>259.5</v>
      </c>
      <c r="B866" s="13">
        <f>'Solutions&amp;Grade'!H867</f>
        <v>48.766919250732492</v>
      </c>
      <c r="C866"/>
    </row>
    <row r="867" spans="1:3" ht="13.15" customHeight="1" x14ac:dyDescent="0.2">
      <c r="A867" s="13">
        <f>'Solutions&amp;Grade'!G868</f>
        <v>259.8</v>
      </c>
      <c r="B867" s="13">
        <f>'Solutions&amp;Grade'!H868</f>
        <v>42.535616316209627</v>
      </c>
      <c r="C867"/>
    </row>
    <row r="868" spans="1:3" ht="13.15" customHeight="1" x14ac:dyDescent="0.2">
      <c r="A868" s="13">
        <f>'Solutions&amp;Grade'!G869</f>
        <v>260.10000000000002</v>
      </c>
      <c r="B868" s="13">
        <f>'Solutions&amp;Grade'!H869</f>
        <v>49.002306838914762</v>
      </c>
      <c r="C868"/>
    </row>
    <row r="869" spans="1:3" ht="13.15" customHeight="1" x14ac:dyDescent="0.2">
      <c r="A869" s="13">
        <f>'Solutions&amp;Grade'!G870</f>
        <v>260.39999999999998</v>
      </c>
      <c r="B869" s="13">
        <f>'Solutions&amp;Grade'!H870</f>
        <v>43.115721805892882</v>
      </c>
      <c r="C869"/>
    </row>
    <row r="870" spans="1:3" ht="13.15" customHeight="1" x14ac:dyDescent="0.2">
      <c r="A870" s="13">
        <f>'Solutions&amp;Grade'!G871</f>
        <v>260.7</v>
      </c>
      <c r="B870" s="13">
        <f>'Solutions&amp;Grade'!H871</f>
        <v>61.262620844601415</v>
      </c>
      <c r="C870"/>
    </row>
    <row r="871" spans="1:3" ht="13.15" customHeight="1" x14ac:dyDescent="0.2">
      <c r="A871" s="13">
        <f>'Solutions&amp;Grade'!G872</f>
        <v>261</v>
      </c>
      <c r="B871" s="13">
        <f>'Solutions&amp;Grade'!H872</f>
        <v>60.149112024841322</v>
      </c>
      <c r="C871"/>
    </row>
    <row r="872" spans="1:3" ht="13.15" customHeight="1" x14ac:dyDescent="0.2">
      <c r="A872" s="13">
        <f>'Solutions&amp;Grade'!G873</f>
        <v>261.3</v>
      </c>
      <c r="B872" s="13">
        <f>'Solutions&amp;Grade'!H873</f>
        <v>70.77814560929022</v>
      </c>
      <c r="C872"/>
    </row>
    <row r="873" spans="1:3" ht="13.15" customHeight="1" x14ac:dyDescent="0.2">
      <c r="A873" s="13">
        <f>'Solutions&amp;Grade'!G874</f>
        <v>261.60000000000002</v>
      </c>
      <c r="B873" s="13">
        <f>'Solutions&amp;Grade'!H874</f>
        <v>84.046664952643937</v>
      </c>
      <c r="C873"/>
    </row>
    <row r="874" spans="1:3" ht="13.15" customHeight="1" x14ac:dyDescent="0.2">
      <c r="A874" s="13">
        <f>'Solutions&amp;Grade'!G875</f>
        <v>261.89999999999998</v>
      </c>
      <c r="B874" s="13">
        <f>'Solutions&amp;Grade'!H875</f>
        <v>70.964066688023351</v>
      </c>
      <c r="C874"/>
    </row>
    <row r="875" spans="1:3" ht="13.15" customHeight="1" x14ac:dyDescent="0.2">
      <c r="A875" s="13">
        <f>'Solutions&amp;Grade'!G876</f>
        <v>262.2</v>
      </c>
      <c r="B875" s="13">
        <f>'Solutions&amp;Grade'!H876</f>
        <v>74.800785238274287</v>
      </c>
      <c r="C875"/>
    </row>
    <row r="876" spans="1:3" ht="13.15" customHeight="1" x14ac:dyDescent="0.2">
      <c r="A876" s="13">
        <f>'Solutions&amp;Grade'!G877</f>
        <v>262.5</v>
      </c>
      <c r="B876" s="13">
        <f>'Solutions&amp;Grade'!H877</f>
        <v>71.159772703967775</v>
      </c>
      <c r="C876"/>
    </row>
    <row r="877" spans="1:3" ht="13.15" customHeight="1" x14ac:dyDescent="0.2">
      <c r="A877" s="13">
        <f>'Solutions&amp;Grade'!G878</f>
        <v>262.8</v>
      </c>
      <c r="B877" s="13">
        <f>'Solutions&amp;Grade'!H878</f>
        <v>48.488572741256057</v>
      </c>
      <c r="C877"/>
    </row>
    <row r="878" spans="1:3" ht="13.15" customHeight="1" x14ac:dyDescent="0.2">
      <c r="A878" s="13">
        <f>'Solutions&amp;Grade'!G879</f>
        <v>263.10000000000002</v>
      </c>
      <c r="B878" s="13">
        <f>'Solutions&amp;Grade'!H879</f>
        <v>56.320563333843189</v>
      </c>
      <c r="C878"/>
    </row>
    <row r="879" spans="1:3" ht="13.15" customHeight="1" x14ac:dyDescent="0.2">
      <c r="A879" s="13">
        <f>'Solutions&amp;Grade'!G880</f>
        <v>263.39999999999998</v>
      </c>
      <c r="B879" s="13">
        <f>'Solutions&amp;Grade'!H880</f>
        <v>51.271343122591219</v>
      </c>
      <c r="C879"/>
    </row>
    <row r="880" spans="1:3" ht="13.15" customHeight="1" x14ac:dyDescent="0.2">
      <c r="A880" s="13">
        <f>'Solutions&amp;Grade'!G881</f>
        <v>263.7</v>
      </c>
      <c r="B880" s="13">
        <f>'Solutions&amp;Grade'!H881</f>
        <v>45.309906157822752</v>
      </c>
      <c r="C880"/>
    </row>
    <row r="881" spans="1:3" ht="13.15" customHeight="1" x14ac:dyDescent="0.2">
      <c r="A881" s="13">
        <f>'Solutions&amp;Grade'!G882</f>
        <v>264</v>
      </c>
      <c r="B881" s="13">
        <f>'Solutions&amp;Grade'!H882</f>
        <v>67.41330773203164</v>
      </c>
      <c r="C881"/>
    </row>
    <row r="882" spans="1:3" ht="13.15" customHeight="1" x14ac:dyDescent="0.2">
      <c r="A882" s="13">
        <f>'Solutions&amp;Grade'!G883</f>
        <v>264.3</v>
      </c>
      <c r="B882" s="13">
        <f>'Solutions&amp;Grade'!H883</f>
        <v>52.121831972216427</v>
      </c>
      <c r="C882"/>
    </row>
    <row r="883" spans="1:3" ht="13.15" customHeight="1" x14ac:dyDescent="0.2">
      <c r="A883" s="13">
        <f>'Solutions&amp;Grade'!G884</f>
        <v>264.60000000000002</v>
      </c>
      <c r="B883" s="13">
        <f>'Solutions&amp;Grade'!H884</f>
        <v>63.533010688868401</v>
      </c>
      <c r="C883"/>
    </row>
    <row r="884" spans="1:3" ht="13.15" customHeight="1" x14ac:dyDescent="0.2">
      <c r="A884" s="13">
        <f>'Solutions&amp;Grade'!G885</f>
        <v>264.89999999999998</v>
      </c>
      <c r="B884" s="13">
        <f>'Solutions&amp;Grade'!H885</f>
        <v>70.9811355787986</v>
      </c>
      <c r="C884"/>
    </row>
    <row r="885" spans="1:3" ht="13.15" customHeight="1" x14ac:dyDescent="0.2">
      <c r="A885" s="13">
        <f>'Solutions&amp;Grade'!G886</f>
        <v>265.2</v>
      </c>
      <c r="B885" s="13">
        <f>'Solutions&amp;Grade'!H886</f>
        <v>67.037658215888683</v>
      </c>
      <c r="C885"/>
    </row>
    <row r="886" spans="1:3" ht="13.15" customHeight="1" x14ac:dyDescent="0.2">
      <c r="A886" s="13">
        <f>'Solutions&amp;Grade'!G887</f>
        <v>265.5</v>
      </c>
      <c r="B886" s="13">
        <f>'Solutions&amp;Grade'!H887</f>
        <v>84.170131710413557</v>
      </c>
      <c r="C886"/>
    </row>
    <row r="887" spans="1:3" ht="13.15" customHeight="1" x14ac:dyDescent="0.2">
      <c r="A887" s="13">
        <f>'Solutions&amp;Grade'!G888</f>
        <v>265.8</v>
      </c>
      <c r="B887" s="13">
        <f>'Solutions&amp;Grade'!H888</f>
        <v>78.980955086216994</v>
      </c>
      <c r="C887"/>
    </row>
    <row r="888" spans="1:3" ht="13.15" customHeight="1" x14ac:dyDescent="0.2">
      <c r="A888" s="13">
        <f>'Solutions&amp;Grade'!G889</f>
        <v>266.10000000000002</v>
      </c>
      <c r="B888" s="13">
        <f>'Solutions&amp;Grade'!H889</f>
        <v>49.278801474315131</v>
      </c>
      <c r="C888"/>
    </row>
    <row r="889" spans="1:3" ht="13.15" customHeight="1" x14ac:dyDescent="0.2">
      <c r="A889" s="13">
        <f>'Solutions&amp;Grade'!G890</f>
        <v>266.39999999999998</v>
      </c>
      <c r="B889" s="13">
        <f>'Solutions&amp;Grade'!H890</f>
        <v>83.565768087196858</v>
      </c>
      <c r="C889"/>
    </row>
    <row r="890" spans="1:3" ht="13.15" customHeight="1" x14ac:dyDescent="0.2">
      <c r="A890" s="13">
        <f>'Solutions&amp;Grade'!G891</f>
        <v>266.7</v>
      </c>
      <c r="B890" s="13">
        <f>'Solutions&amp;Grade'!H891</f>
        <v>52.115228887477684</v>
      </c>
      <c r="C890"/>
    </row>
    <row r="891" spans="1:3" ht="13.15" customHeight="1" x14ac:dyDescent="0.2">
      <c r="A891" s="13">
        <f>'Solutions&amp;Grade'!G892</f>
        <v>267</v>
      </c>
      <c r="B891" s="13">
        <f>'Solutions&amp;Grade'!H892</f>
        <v>71.680495401056788</v>
      </c>
      <c r="C891"/>
    </row>
    <row r="892" spans="1:3" ht="13.15" customHeight="1" x14ac:dyDescent="0.2">
      <c r="A892" s="13">
        <f>'Solutions&amp;Grade'!G893</f>
        <v>267.3</v>
      </c>
      <c r="B892" s="13">
        <f>'Solutions&amp;Grade'!H893</f>
        <v>65.840035048089206</v>
      </c>
      <c r="C892"/>
    </row>
    <row r="893" spans="1:3" ht="13.15" customHeight="1" x14ac:dyDescent="0.2">
      <c r="A893" s="13">
        <f>'Solutions&amp;Grade'!G894</f>
        <v>267.60000000000002</v>
      </c>
      <c r="B893" s="13">
        <f>'Solutions&amp;Grade'!H894</f>
        <v>50.920852465565289</v>
      </c>
      <c r="C893"/>
    </row>
    <row r="894" spans="1:3" ht="13.15" customHeight="1" x14ac:dyDescent="0.2">
      <c r="A894" s="13">
        <f>'Solutions&amp;Grade'!G895</f>
        <v>267.89999999999998</v>
      </c>
      <c r="B894" s="13">
        <f>'Solutions&amp;Grade'!H895</f>
        <v>69.773178553173892</v>
      </c>
      <c r="C894"/>
    </row>
    <row r="895" spans="1:3" ht="13.15" customHeight="1" x14ac:dyDescent="0.2">
      <c r="A895" s="13">
        <f>'Solutions&amp;Grade'!G896</f>
        <v>268.2</v>
      </c>
      <c r="B895" s="13">
        <f>'Solutions&amp;Grade'!H896</f>
        <v>68.070063018760251</v>
      </c>
      <c r="C895"/>
    </row>
    <row r="896" spans="1:3" ht="13.15" customHeight="1" x14ac:dyDescent="0.2">
      <c r="A896" s="13">
        <f>'Solutions&amp;Grade'!G897</f>
        <v>268.5</v>
      </c>
      <c r="B896" s="13">
        <f>'Solutions&amp;Grade'!H897</f>
        <v>54.85943747386159</v>
      </c>
      <c r="C896"/>
    </row>
    <row r="897" spans="1:3" ht="13.15" customHeight="1" x14ac:dyDescent="0.2">
      <c r="A897" s="13">
        <f>'Solutions&amp;Grade'!G898</f>
        <v>268.8</v>
      </c>
      <c r="B897" s="13">
        <f>'Solutions&amp;Grade'!H898</f>
        <v>66.253652785959915</v>
      </c>
      <c r="C897"/>
    </row>
    <row r="898" spans="1:3" ht="13.15" customHeight="1" x14ac:dyDescent="0.2">
      <c r="A898" s="13">
        <f>'Solutions&amp;Grade'!G899</f>
        <v>269.10000000000002</v>
      </c>
      <c r="B898" s="13">
        <f>'Solutions&amp;Grade'!H899</f>
        <v>68.867477332196657</v>
      </c>
      <c r="C898"/>
    </row>
    <row r="899" spans="1:3" ht="13.15" customHeight="1" x14ac:dyDescent="0.2">
      <c r="A899" s="13">
        <f>'Solutions&amp;Grade'!G900</f>
        <v>269.39999999999998</v>
      </c>
      <c r="B899" s="13">
        <f>'Solutions&amp;Grade'!H900</f>
        <v>55.635931785887479</v>
      </c>
      <c r="C899"/>
    </row>
    <row r="900" spans="1:3" ht="13.15" customHeight="1" x14ac:dyDescent="0.2">
      <c r="A900" s="13">
        <f>'Solutions&amp;Grade'!G901</f>
        <v>269.7</v>
      </c>
      <c r="B900" s="13">
        <f>'Solutions&amp;Grade'!H901</f>
        <v>69.529941010034435</v>
      </c>
      <c r="C900"/>
    </row>
    <row r="901" spans="1:3" ht="13.15" customHeight="1" x14ac:dyDescent="0.2">
      <c r="A901" s="13">
        <f>'Solutions&amp;Grade'!G902</f>
        <v>270</v>
      </c>
      <c r="B901" s="13">
        <f>'Solutions&amp;Grade'!H902</f>
        <v>88.090521482695863</v>
      </c>
      <c r="C901"/>
    </row>
    <row r="902" spans="1:3" ht="13.15" customHeight="1" x14ac:dyDescent="0.2">
      <c r="A902" s="13">
        <f>'Solutions&amp;Grade'!G903</f>
        <v>270.3</v>
      </c>
      <c r="B902" s="13">
        <f>'Solutions&amp;Grade'!H903</f>
        <v>62.188122932553561</v>
      </c>
      <c r="C902"/>
    </row>
    <row r="903" spans="1:3" ht="13.15" customHeight="1" x14ac:dyDescent="0.2">
      <c r="A903" s="13">
        <f>'Solutions&amp;Grade'!G904</f>
        <v>270.60000000000002</v>
      </c>
      <c r="B903" s="13">
        <f>'Solutions&amp;Grade'!H904</f>
        <v>61.476904412405148</v>
      </c>
      <c r="C903"/>
    </row>
    <row r="904" spans="1:3" ht="13.15" customHeight="1" x14ac:dyDescent="0.2">
      <c r="A904" s="13">
        <f>'Solutions&amp;Grade'!G905</f>
        <v>270.89999999999998</v>
      </c>
      <c r="B904" s="13">
        <f>'Solutions&amp;Grade'!H905</f>
        <v>56.03917205243355</v>
      </c>
      <c r="C904"/>
    </row>
    <row r="905" spans="1:3" ht="13.15" customHeight="1" x14ac:dyDescent="0.2">
      <c r="A905" s="13">
        <f>'Solutions&amp;Grade'!G906</f>
        <v>271.2</v>
      </c>
      <c r="B905" s="13">
        <f>'Solutions&amp;Grade'!H906</f>
        <v>32.18488474997028</v>
      </c>
      <c r="C905"/>
    </row>
    <row r="906" spans="1:3" ht="13.15" customHeight="1" x14ac:dyDescent="0.2">
      <c r="A906" s="13">
        <f>'Solutions&amp;Grade'!G907</f>
        <v>271.5</v>
      </c>
      <c r="B906" s="13">
        <f>'Solutions&amp;Grade'!H907</f>
        <v>30.527127619077817</v>
      </c>
      <c r="C906"/>
    </row>
    <row r="907" spans="1:3" ht="13.15" customHeight="1" x14ac:dyDescent="0.2">
      <c r="A907" s="13">
        <f>'Solutions&amp;Grade'!G908</f>
        <v>271.8</v>
      </c>
      <c r="B907" s="13">
        <f>'Solutions&amp;Grade'!H908</f>
        <v>65.818698146016771</v>
      </c>
      <c r="C907"/>
    </row>
    <row r="908" spans="1:3" ht="13.15" customHeight="1" x14ac:dyDescent="0.2">
      <c r="A908" s="13">
        <f>'Solutions&amp;Grade'!G909</f>
        <v>272.10000000000002</v>
      </c>
      <c r="B908" s="13">
        <f>'Solutions&amp;Grade'!H909</f>
        <v>88.308557437647693</v>
      </c>
      <c r="C908"/>
    </row>
    <row r="909" spans="1:3" ht="13.15" customHeight="1" x14ac:dyDescent="0.2">
      <c r="A909" s="13">
        <f>'Solutions&amp;Grade'!G910</f>
        <v>272.39999999999998</v>
      </c>
      <c r="B909" s="13">
        <f>'Solutions&amp;Grade'!H910</f>
        <v>64.159673583905118</v>
      </c>
      <c r="C909"/>
    </row>
    <row r="910" spans="1:3" ht="13.15" customHeight="1" x14ac:dyDescent="0.2">
      <c r="A910" s="13">
        <f>'Solutions&amp;Grade'!G911</f>
        <v>272.7</v>
      </c>
      <c r="B910" s="13">
        <f>'Solutions&amp;Grade'!H911</f>
        <v>85.032709014713859</v>
      </c>
      <c r="C910"/>
    </row>
    <row r="911" spans="1:3" ht="13.15" customHeight="1" x14ac:dyDescent="0.2">
      <c r="A911" s="13">
        <f>'Solutions&amp;Grade'!G912</f>
        <v>273</v>
      </c>
      <c r="B911" s="13">
        <f>'Solutions&amp;Grade'!H912</f>
        <v>76.260089665188374</v>
      </c>
      <c r="C911"/>
    </row>
    <row r="912" spans="1:3" ht="13.15" customHeight="1" x14ac:dyDescent="0.2">
      <c r="A912" s="13">
        <f>'Solutions&amp;Grade'!G913</f>
        <v>273.3</v>
      </c>
      <c r="B912" s="13">
        <f>'Solutions&amp;Grade'!H913</f>
        <v>57.326599126373338</v>
      </c>
      <c r="C912"/>
    </row>
    <row r="913" spans="1:3" ht="13.15" customHeight="1" x14ac:dyDescent="0.2">
      <c r="A913" s="13">
        <f>'Solutions&amp;Grade'!G914</f>
        <v>273.60000000000002</v>
      </c>
      <c r="B913" s="13">
        <f>'Solutions&amp;Grade'!H914</f>
        <v>67.290117926919862</v>
      </c>
      <c r="C913"/>
    </row>
    <row r="914" spans="1:3" ht="13.15" customHeight="1" x14ac:dyDescent="0.2">
      <c r="A914" s="13">
        <f>'Solutions&amp;Grade'!G915</f>
        <v>273.89999999999998</v>
      </c>
      <c r="B914" s="13">
        <f>'Solutions&amp;Grade'!H915</f>
        <v>58.678980543379048</v>
      </c>
      <c r="C914"/>
    </row>
    <row r="915" spans="1:3" ht="13.15" customHeight="1" x14ac:dyDescent="0.2">
      <c r="A915" s="13">
        <f>'Solutions&amp;Grade'!G916</f>
        <v>274.2</v>
      </c>
      <c r="B915" s="13">
        <f>'Solutions&amp;Grade'!H916</f>
        <v>62.106294255843707</v>
      </c>
      <c r="C915"/>
    </row>
    <row r="916" spans="1:3" ht="13.15" customHeight="1" x14ac:dyDescent="0.2">
      <c r="A916" s="13">
        <f>'Solutions&amp;Grade'!G917</f>
        <v>274.5</v>
      </c>
      <c r="B916" s="13">
        <f>'Solutions&amp;Grade'!H917</f>
        <v>67.062835350687138</v>
      </c>
      <c r="C916"/>
    </row>
    <row r="917" spans="1:3" ht="13.15" customHeight="1" x14ac:dyDescent="0.2">
      <c r="A917" s="13">
        <f>'Solutions&amp;Grade'!G918</f>
        <v>274.8</v>
      </c>
      <c r="B917" s="13">
        <f>'Solutions&amp;Grade'!H918</f>
        <v>52.166301604553198</v>
      </c>
      <c r="C917"/>
    </row>
    <row r="918" spans="1:3" ht="13.15" customHeight="1" x14ac:dyDescent="0.2">
      <c r="A918" s="13">
        <f>'Solutions&amp;Grade'!G919</f>
        <v>275.10000000000002</v>
      </c>
      <c r="B918" s="13">
        <f>'Solutions&amp;Grade'!H919</f>
        <v>83.109273085951131</v>
      </c>
      <c r="C918"/>
    </row>
    <row r="919" spans="1:3" ht="13.15" customHeight="1" x14ac:dyDescent="0.2">
      <c r="A919" s="13">
        <f>'Solutions&amp;Grade'!G920</f>
        <v>275.39999999999998</v>
      </c>
      <c r="B919" s="13">
        <f>'Solutions&amp;Grade'!H920</f>
        <v>67.701142008115937</v>
      </c>
      <c r="C919"/>
    </row>
    <row r="920" spans="1:3" ht="13.15" customHeight="1" x14ac:dyDescent="0.2">
      <c r="A920" s="13">
        <f>'Solutions&amp;Grade'!G921</f>
        <v>275.7</v>
      </c>
      <c r="B920" s="13">
        <f>'Solutions&amp;Grade'!H921</f>
        <v>66.690052632108561</v>
      </c>
      <c r="C920"/>
    </row>
    <row r="921" spans="1:3" ht="13.15" customHeight="1" x14ac:dyDescent="0.2">
      <c r="A921" s="13">
        <f>'Solutions&amp;Grade'!G922</f>
        <v>276</v>
      </c>
      <c r="B921" s="13">
        <f>'Solutions&amp;Grade'!H922</f>
        <v>64.402276895729585</v>
      </c>
      <c r="C921"/>
    </row>
    <row r="922" spans="1:3" ht="13.15" customHeight="1" x14ac:dyDescent="0.2">
      <c r="A922" s="13">
        <f>'Solutions&amp;Grade'!G923</f>
        <v>276.3</v>
      </c>
      <c r="B922" s="13">
        <f>'Solutions&amp;Grade'!H923</f>
        <v>75.112973403045956</v>
      </c>
      <c r="C922"/>
    </row>
    <row r="923" spans="1:3" ht="13.15" customHeight="1" x14ac:dyDescent="0.2">
      <c r="A923" s="13">
        <f>'Solutions&amp;Grade'!G924</f>
        <v>276.60000000000002</v>
      </c>
      <c r="B923" s="13">
        <f>'Solutions&amp;Grade'!H924</f>
        <v>70.858329702469163</v>
      </c>
      <c r="C923"/>
    </row>
    <row r="924" spans="1:3" ht="13.15" customHeight="1" x14ac:dyDescent="0.2">
      <c r="A924" s="13">
        <f>'Solutions&amp;Grade'!G925</f>
        <v>276.89999999999998</v>
      </c>
      <c r="B924" s="13">
        <f>'Solutions&amp;Grade'!H925</f>
        <v>56.739333977314118</v>
      </c>
      <c r="C924"/>
    </row>
    <row r="925" spans="1:3" ht="13.15" customHeight="1" x14ac:dyDescent="0.2">
      <c r="A925" s="13">
        <f>'Solutions&amp;Grade'!G926</f>
        <v>277.2</v>
      </c>
      <c r="B925" s="13">
        <f>'Solutions&amp;Grade'!H926</f>
        <v>72.840511742543356</v>
      </c>
      <c r="C925"/>
    </row>
    <row r="926" spans="1:3" ht="13.15" customHeight="1" x14ac:dyDescent="0.2">
      <c r="A926" s="13">
        <f>'Solutions&amp;Grade'!G927</f>
        <v>277.5</v>
      </c>
      <c r="B926" s="13">
        <f>'Solutions&amp;Grade'!H927</f>
        <v>63.23480839200672</v>
      </c>
      <c r="C926"/>
    </row>
    <row r="927" spans="1:3" ht="13.15" customHeight="1" x14ac:dyDescent="0.2">
      <c r="A927" s="13">
        <f>'Solutions&amp;Grade'!G928</f>
        <v>277.8</v>
      </c>
      <c r="B927" s="13">
        <f>'Solutions&amp;Grade'!H928</f>
        <v>88.182457054153133</v>
      </c>
      <c r="C927"/>
    </row>
    <row r="928" spans="1:3" ht="13.15" customHeight="1" x14ac:dyDescent="0.2">
      <c r="A928" s="13">
        <f>'Solutions&amp;Grade'!G929</f>
        <v>278.10000000000002</v>
      </c>
      <c r="B928" s="13">
        <f>'Solutions&amp;Grade'!H929</f>
        <v>67.58084056787655</v>
      </c>
      <c r="C928"/>
    </row>
    <row r="929" spans="1:3" ht="13.15" customHeight="1" x14ac:dyDescent="0.2">
      <c r="A929" s="13">
        <f>'Solutions&amp;Grade'!G930</f>
        <v>278.39999999999998</v>
      </c>
      <c r="B929" s="13">
        <f>'Solutions&amp;Grade'!H930</f>
        <v>84.641621954370592</v>
      </c>
      <c r="C929"/>
    </row>
    <row r="930" spans="1:3" ht="13.15" customHeight="1" x14ac:dyDescent="0.2">
      <c r="A930" s="13">
        <f>'Solutions&amp;Grade'!G931</f>
        <v>278.7</v>
      </c>
      <c r="B930" s="13">
        <f>'Solutions&amp;Grade'!H931</f>
        <v>77.921870510257321</v>
      </c>
      <c r="C930"/>
    </row>
    <row r="931" spans="1:3" ht="13.15" customHeight="1" x14ac:dyDescent="0.2">
      <c r="A931" s="13">
        <f>'Solutions&amp;Grade'!G932</f>
        <v>279</v>
      </c>
      <c r="B931" s="13">
        <f>'Solutions&amp;Grade'!H932</f>
        <v>61.835528424210857</v>
      </c>
      <c r="C931"/>
    </row>
    <row r="932" spans="1:3" ht="13.15" customHeight="1" x14ac:dyDescent="0.2">
      <c r="A932" s="13">
        <f>'Solutions&amp;Grade'!G933</f>
        <v>279.3</v>
      </c>
      <c r="B932" s="13">
        <f>'Solutions&amp;Grade'!H933</f>
        <v>63.923512338154744</v>
      </c>
      <c r="C932"/>
    </row>
    <row r="933" spans="1:3" ht="13.15" customHeight="1" x14ac:dyDescent="0.2">
      <c r="A933" s="13">
        <f>'Solutions&amp;Grade'!G934</f>
        <v>279.60000000000002</v>
      </c>
      <c r="B933" s="13">
        <f>'Solutions&amp;Grade'!H934</f>
        <v>64.773636133402604</v>
      </c>
      <c r="C933"/>
    </row>
    <row r="934" spans="1:3" ht="13.15" customHeight="1" x14ac:dyDescent="0.2">
      <c r="A934" s="13">
        <f>'Solutions&amp;Grade'!G935</f>
        <v>279.89999999999998</v>
      </c>
      <c r="B934" s="13">
        <f>'Solutions&amp;Grade'!H935</f>
        <v>56.897876109911252</v>
      </c>
      <c r="C934"/>
    </row>
    <row r="935" spans="1:3" ht="13.15" customHeight="1" x14ac:dyDescent="0.2">
      <c r="A935" s="13">
        <f>'Solutions&amp;Grade'!G936</f>
        <v>280.2</v>
      </c>
      <c r="B935" s="13">
        <f>'Solutions&amp;Grade'!H936</f>
        <v>79.118959722596287</v>
      </c>
      <c r="C935"/>
    </row>
    <row r="936" spans="1:3" ht="13.15" customHeight="1" x14ac:dyDescent="0.2">
      <c r="A936" s="13">
        <f>'Solutions&amp;Grade'!G937</f>
        <v>280.5</v>
      </c>
      <c r="B936" s="13">
        <f>'Solutions&amp;Grade'!H937</f>
        <v>87.444663752085319</v>
      </c>
      <c r="C936"/>
    </row>
    <row r="937" spans="1:3" ht="13.15" customHeight="1" x14ac:dyDescent="0.2">
      <c r="A937" s="13">
        <f>'Solutions&amp;Grade'!G938</f>
        <v>280.8</v>
      </c>
      <c r="B937" s="13">
        <f>'Solutions&amp;Grade'!H938</f>
        <v>77.472793628069482</v>
      </c>
      <c r="C937"/>
    </row>
    <row r="938" spans="1:3" ht="13.15" customHeight="1" x14ac:dyDescent="0.2">
      <c r="A938" s="13">
        <f>'Solutions&amp;Grade'!G939</f>
        <v>281.10000000000002</v>
      </c>
      <c r="B938" s="13">
        <f>'Solutions&amp;Grade'!H939</f>
        <v>80.195380766714393</v>
      </c>
      <c r="C938"/>
    </row>
    <row r="939" spans="1:3" ht="13.15" customHeight="1" x14ac:dyDescent="0.2">
      <c r="A939" s="13">
        <f>'Solutions&amp;Grade'!G940</f>
        <v>281.39999999999998</v>
      </c>
      <c r="B939" s="13">
        <f>'Solutions&amp;Grade'!H940</f>
        <v>72.380598149400484</v>
      </c>
      <c r="C939"/>
    </row>
    <row r="940" spans="1:3" ht="13.15" customHeight="1" x14ac:dyDescent="0.2">
      <c r="A940" s="13">
        <f>'Solutions&amp;Grade'!G941</f>
        <v>281.7</v>
      </c>
      <c r="B940" s="13">
        <f>'Solutions&amp;Grade'!H941</f>
        <v>71.115420976545863</v>
      </c>
      <c r="C940"/>
    </row>
    <row r="941" spans="1:3" ht="13.15" customHeight="1" x14ac:dyDescent="0.2">
      <c r="A941" s="13">
        <f>'Solutions&amp;Grade'!G942</f>
        <v>282</v>
      </c>
      <c r="B941" s="13">
        <f>'Solutions&amp;Grade'!H942</f>
        <v>59.34863593849925</v>
      </c>
      <c r="C941"/>
    </row>
    <row r="942" spans="1:3" ht="13.15" customHeight="1" x14ac:dyDescent="0.2">
      <c r="A942" s="13">
        <f>'Solutions&amp;Grade'!G943</f>
        <v>282.3</v>
      </c>
      <c r="B942" s="13">
        <f>'Solutions&amp;Grade'!H943</f>
        <v>75.080344755416093</v>
      </c>
      <c r="C942"/>
    </row>
    <row r="943" spans="1:3" ht="13.15" customHeight="1" x14ac:dyDescent="0.2">
      <c r="A943" s="13">
        <f>'Solutions&amp;Grade'!G944</f>
        <v>282.60000000000002</v>
      </c>
      <c r="B943" s="13">
        <f>'Solutions&amp;Grade'!H944</f>
        <v>69.534313257586803</v>
      </c>
      <c r="C943"/>
    </row>
    <row r="944" spans="1:3" ht="13.15" customHeight="1" x14ac:dyDescent="0.2">
      <c r="A944" s="13">
        <f>'Solutions&amp;Grade'!G945</f>
        <v>282.89999999999998</v>
      </c>
      <c r="B944" s="13">
        <f>'Solutions&amp;Grade'!H945</f>
        <v>82.21444803178089</v>
      </c>
      <c r="C944"/>
    </row>
    <row r="945" spans="1:3" ht="13.15" customHeight="1" x14ac:dyDescent="0.2">
      <c r="A945" s="13">
        <f>'Solutions&amp;Grade'!G946</f>
        <v>283.2</v>
      </c>
      <c r="B945" s="13">
        <f>'Solutions&amp;Grade'!H946</f>
        <v>61.092388541868466</v>
      </c>
      <c r="C945"/>
    </row>
    <row r="946" spans="1:3" ht="13.15" customHeight="1" x14ac:dyDescent="0.2">
      <c r="A946" s="13">
        <f>'Solutions&amp;Grade'!G947</f>
        <v>283.5</v>
      </c>
      <c r="B946" s="13">
        <f>'Solutions&amp;Grade'!H947</f>
        <v>88.214121346697056</v>
      </c>
      <c r="C946"/>
    </row>
    <row r="947" spans="1:3" ht="13.15" customHeight="1" x14ac:dyDescent="0.2">
      <c r="A947" s="13">
        <f>'Solutions&amp;Grade'!G948</f>
        <v>283.8</v>
      </c>
      <c r="B947" s="13">
        <f>'Solutions&amp;Grade'!H948</f>
        <v>54.749710256689099</v>
      </c>
      <c r="C947"/>
    </row>
    <row r="948" spans="1:3" ht="13.15" customHeight="1" x14ac:dyDescent="0.2">
      <c r="A948" s="13">
        <f>'Solutions&amp;Grade'!G949</f>
        <v>284.10000000000002</v>
      </c>
      <c r="B948" s="13">
        <f>'Solutions&amp;Grade'!H949</f>
        <v>71.266071402585908</v>
      </c>
      <c r="C948"/>
    </row>
    <row r="949" spans="1:3" ht="13.15" customHeight="1" x14ac:dyDescent="0.2">
      <c r="A949" s="13">
        <f>'Solutions&amp;Grade'!G950</f>
        <v>284.39999999999998</v>
      </c>
      <c r="B949" s="13">
        <f>'Solutions&amp;Grade'!H950</f>
        <v>62.290257481259054</v>
      </c>
      <c r="C949"/>
    </row>
    <row r="950" spans="1:3" ht="13.15" customHeight="1" x14ac:dyDescent="0.2">
      <c r="A950" s="13">
        <f>'Solutions&amp;Grade'!G951</f>
        <v>284.7</v>
      </c>
      <c r="B950" s="13">
        <f>'Solutions&amp;Grade'!H951</f>
        <v>45.258889731515993</v>
      </c>
      <c r="C950"/>
    </row>
    <row r="951" spans="1:3" ht="13.15" customHeight="1" x14ac:dyDescent="0.2">
      <c r="A951" s="13">
        <f>'Solutions&amp;Grade'!G952</f>
        <v>285</v>
      </c>
      <c r="B951" s="13">
        <f>'Solutions&amp;Grade'!H952</f>
        <v>72.287005880104559</v>
      </c>
      <c r="C951"/>
    </row>
    <row r="952" spans="1:3" ht="13.15" customHeight="1" x14ac:dyDescent="0.2">
      <c r="A952" s="13">
        <f>'Solutions&amp;Grade'!G953</f>
        <v>285.3</v>
      </c>
      <c r="B952" s="13">
        <f>'Solutions&amp;Grade'!H953</f>
        <v>71.744339439390643</v>
      </c>
      <c r="C952"/>
    </row>
    <row r="953" spans="1:3" ht="13.15" customHeight="1" x14ac:dyDescent="0.2">
      <c r="A953" s="13">
        <f>'Solutions&amp;Grade'!G954</f>
        <v>285.60000000000002</v>
      </c>
      <c r="B953" s="13">
        <f>'Solutions&amp;Grade'!H954</f>
        <v>67.916281022718451</v>
      </c>
      <c r="C953"/>
    </row>
    <row r="954" spans="1:3" ht="13.15" customHeight="1" x14ac:dyDescent="0.2">
      <c r="A954" s="13">
        <f>'Solutions&amp;Grade'!G955</f>
        <v>285.89999999999998</v>
      </c>
      <c r="B954" s="13">
        <f>'Solutions&amp;Grade'!H955</f>
        <v>75.598830900336992</v>
      </c>
      <c r="C954"/>
    </row>
    <row r="955" spans="1:3" ht="13.15" customHeight="1" x14ac:dyDescent="0.2">
      <c r="A955" s="13">
        <f>'Solutions&amp;Grade'!G956</f>
        <v>286.2</v>
      </c>
      <c r="B955" s="13">
        <f>'Solutions&amp;Grade'!H956</f>
        <v>84.459079105578567</v>
      </c>
      <c r="C955"/>
    </row>
    <row r="956" spans="1:3" ht="13.15" customHeight="1" x14ac:dyDescent="0.2">
      <c r="A956" s="13">
        <f>'Solutions&amp;Grade'!G957</f>
        <v>286.5</v>
      </c>
      <c r="B956" s="13">
        <f>'Solutions&amp;Grade'!H957</f>
        <v>93.922769383714495</v>
      </c>
      <c r="C956"/>
    </row>
    <row r="957" spans="1:3" ht="13.15" customHeight="1" x14ac:dyDescent="0.2">
      <c r="A957" s="13">
        <f>'Solutions&amp;Grade'!G958</f>
        <v>286.8</v>
      </c>
      <c r="B957" s="13">
        <f>'Solutions&amp;Grade'!H958</f>
        <v>79.445362975472619</v>
      </c>
      <c r="C957"/>
    </row>
    <row r="958" spans="1:3" ht="13.15" customHeight="1" x14ac:dyDescent="0.2">
      <c r="A958" s="13">
        <f>'Solutions&amp;Grade'!G959</f>
        <v>287.10000000000002</v>
      </c>
      <c r="B958" s="13">
        <f>'Solutions&amp;Grade'!H959</f>
        <v>71.651372608861976</v>
      </c>
      <c r="C958"/>
    </row>
    <row r="959" spans="1:3" ht="13.15" customHeight="1" x14ac:dyDescent="0.2">
      <c r="A959" s="13">
        <f>'Solutions&amp;Grade'!G960</f>
        <v>287.39999999999998</v>
      </c>
      <c r="B959" s="13">
        <f>'Solutions&amp;Grade'!H960</f>
        <v>62.169729162600987</v>
      </c>
      <c r="C959"/>
    </row>
    <row r="960" spans="1:3" ht="13.15" customHeight="1" x14ac:dyDescent="0.2">
      <c r="A960" s="13">
        <f>'Solutions&amp;Grade'!G961</f>
        <v>287.7</v>
      </c>
      <c r="B960" s="13">
        <f>'Solutions&amp;Grade'!H961</f>
        <v>65.199947154105615</v>
      </c>
      <c r="C960"/>
    </row>
    <row r="961" spans="1:3" ht="13.15" customHeight="1" x14ac:dyDescent="0.2">
      <c r="A961" s="13">
        <f>'Solutions&amp;Grade'!G962</f>
        <v>288</v>
      </c>
      <c r="B961" s="13">
        <f>'Solutions&amp;Grade'!H962</f>
        <v>78.175152089592657</v>
      </c>
      <c r="C961"/>
    </row>
    <row r="962" spans="1:3" ht="13.15" customHeight="1" x14ac:dyDescent="0.2">
      <c r="A962" s="13">
        <f>'Solutions&amp;Grade'!G963</f>
        <v>288.3</v>
      </c>
      <c r="B962" s="13">
        <f>'Solutions&amp;Grade'!H963</f>
        <v>71.886955293545768</v>
      </c>
      <c r="C962"/>
    </row>
    <row r="963" spans="1:3" ht="13.15" customHeight="1" x14ac:dyDescent="0.2">
      <c r="A963" s="13">
        <f>'Solutions&amp;Grade'!G964</f>
        <v>288.60000000000002</v>
      </c>
      <c r="B963" s="13">
        <f>'Solutions&amp;Grade'!H964</f>
        <v>50.847545241606227</v>
      </c>
      <c r="C963"/>
    </row>
    <row r="964" spans="1:3" ht="13.15" customHeight="1" x14ac:dyDescent="0.2">
      <c r="A964" s="13">
        <f>'Solutions&amp;Grade'!G965</f>
        <v>288.89999999999998</v>
      </c>
      <c r="B964" s="13">
        <f>'Solutions&amp;Grade'!H965</f>
        <v>75.756714123549088</v>
      </c>
      <c r="C964"/>
    </row>
    <row r="965" spans="1:3" ht="13.15" customHeight="1" x14ac:dyDescent="0.2">
      <c r="A965" s="13">
        <f>'Solutions&amp;Grade'!G966</f>
        <v>289.2</v>
      </c>
      <c r="B965" s="13">
        <f>'Solutions&amp;Grade'!H966</f>
        <v>77.351474903513989</v>
      </c>
      <c r="C965"/>
    </row>
    <row r="966" spans="1:3" ht="13.15" customHeight="1" x14ac:dyDescent="0.2">
      <c r="A966" s="13">
        <f>'Solutions&amp;Grade'!G967</f>
        <v>289.5</v>
      </c>
      <c r="B966" s="13">
        <f>'Solutions&amp;Grade'!H967</f>
        <v>70.228443466836652</v>
      </c>
      <c r="C966"/>
    </row>
    <row r="967" spans="1:3" ht="13.15" customHeight="1" x14ac:dyDescent="0.2">
      <c r="A967" s="13">
        <f>'Solutions&amp;Grade'!G968</f>
        <v>289.8</v>
      </c>
      <c r="B967" s="13">
        <f>'Solutions&amp;Grade'!H968</f>
        <v>84.829630141893958</v>
      </c>
      <c r="C967"/>
    </row>
    <row r="968" spans="1:3" ht="13.15" customHeight="1" x14ac:dyDescent="0.2">
      <c r="A968" s="13">
        <f>'Solutions&amp;Grade'!G969</f>
        <v>290.10000000000002</v>
      </c>
      <c r="B968" s="13">
        <f>'Solutions&amp;Grade'!H969</f>
        <v>65.731184154727487</v>
      </c>
      <c r="C968"/>
    </row>
    <row r="969" spans="1:3" ht="13.15" customHeight="1" x14ac:dyDescent="0.2">
      <c r="A969" s="13">
        <f>'Solutions&amp;Grade'!G970</f>
        <v>290.39999999999998</v>
      </c>
      <c r="B969" s="13">
        <f>'Solutions&amp;Grade'!H970</f>
        <v>69.83439533773381</v>
      </c>
      <c r="C969"/>
    </row>
    <row r="970" spans="1:3" ht="13.15" customHeight="1" x14ac:dyDescent="0.2">
      <c r="A970" s="13">
        <f>'Solutions&amp;Grade'!G971</f>
        <v>290.7</v>
      </c>
      <c r="B970" s="13">
        <f>'Solutions&amp;Grade'!H971</f>
        <v>76.068758898452458</v>
      </c>
      <c r="C970"/>
    </row>
    <row r="971" spans="1:3" ht="13.15" customHeight="1" x14ac:dyDescent="0.2">
      <c r="A971" s="13">
        <f>'Solutions&amp;Grade'!G972</f>
        <v>291</v>
      </c>
      <c r="B971" s="13">
        <f>'Solutions&amp;Grade'!H972</f>
        <v>90.630843692623102</v>
      </c>
      <c r="C971"/>
    </row>
    <row r="972" spans="1:3" ht="13.15" customHeight="1" x14ac:dyDescent="0.2">
      <c r="A972" s="13">
        <f>'Solutions&amp;Grade'!G973</f>
        <v>291.3</v>
      </c>
      <c r="B972" s="13">
        <f>'Solutions&amp;Grade'!H973</f>
        <v>51.760211921241734</v>
      </c>
      <c r="C972"/>
    </row>
    <row r="973" spans="1:3" ht="13.15" customHeight="1" x14ac:dyDescent="0.2">
      <c r="A973" s="13">
        <f>'Solutions&amp;Grade'!G974</f>
        <v>291.60000000000002</v>
      </c>
      <c r="B973" s="13">
        <f>'Solutions&amp;Grade'!H974</f>
        <v>67.626145342227673</v>
      </c>
      <c r="C973"/>
    </row>
    <row r="974" spans="1:3" ht="13.15" customHeight="1" x14ac:dyDescent="0.2">
      <c r="A974" s="13">
        <f>'Solutions&amp;Grade'!G975</f>
        <v>291.89999999999998</v>
      </c>
      <c r="B974" s="13">
        <f>'Solutions&amp;Grade'!H975</f>
        <v>68.842192783127416</v>
      </c>
      <c r="C974"/>
    </row>
    <row r="975" spans="1:3" ht="13.15" customHeight="1" x14ac:dyDescent="0.2">
      <c r="A975" s="13">
        <f>'Solutions&amp;Grade'!G976</f>
        <v>292.2</v>
      </c>
      <c r="B975" s="13">
        <f>'Solutions&amp;Grade'!H976</f>
        <v>63.090472606122468</v>
      </c>
      <c r="C975"/>
    </row>
    <row r="976" spans="1:3" ht="13.15" customHeight="1" x14ac:dyDescent="0.2">
      <c r="A976" s="13">
        <f>'Solutions&amp;Grade'!G977</f>
        <v>292.5</v>
      </c>
      <c r="B976" s="13">
        <f>'Solutions&amp;Grade'!H977</f>
        <v>65.510169733943883</v>
      </c>
      <c r="C976"/>
    </row>
    <row r="977" spans="1:3" ht="13.15" customHeight="1" x14ac:dyDescent="0.2">
      <c r="A977" s="13">
        <f>'Solutions&amp;Grade'!G978</f>
        <v>292.8</v>
      </c>
      <c r="B977" s="13">
        <f>'Solutions&amp;Grade'!H978</f>
        <v>87.122519512699498</v>
      </c>
      <c r="C977"/>
    </row>
    <row r="978" spans="1:3" ht="13.15" customHeight="1" x14ac:dyDescent="0.2">
      <c r="A978" s="13">
        <f>'Solutions&amp;Grade'!G979</f>
        <v>293.10000000000002</v>
      </c>
      <c r="B978" s="13">
        <f>'Solutions&amp;Grade'!H979</f>
        <v>82.494413925064535</v>
      </c>
      <c r="C978"/>
    </row>
    <row r="979" spans="1:3" ht="13.15" customHeight="1" x14ac:dyDescent="0.2">
      <c r="A979" s="13">
        <f>'Solutions&amp;Grade'!G980</f>
        <v>293.39999999999998</v>
      </c>
      <c r="B979" s="13">
        <f>'Solutions&amp;Grade'!H980</f>
        <v>87.938504184525655</v>
      </c>
      <c r="C979"/>
    </row>
    <row r="980" spans="1:3" ht="13.15" customHeight="1" x14ac:dyDescent="0.2">
      <c r="A980" s="13">
        <f>'Solutions&amp;Grade'!G981</f>
        <v>293.7</v>
      </c>
      <c r="B980" s="13">
        <f>'Solutions&amp;Grade'!H981</f>
        <v>69.194005331724426</v>
      </c>
      <c r="C980"/>
    </row>
    <row r="981" spans="1:3" ht="13.15" customHeight="1" x14ac:dyDescent="0.2">
      <c r="A981" s="13">
        <f>'Solutions&amp;Grade'!G982</f>
        <v>294</v>
      </c>
      <c r="B981" s="13">
        <f>'Solutions&amp;Grade'!H982</f>
        <v>97.537964326146422</v>
      </c>
      <c r="C981"/>
    </row>
    <row r="982" spans="1:3" ht="13.15" customHeight="1" x14ac:dyDescent="0.2">
      <c r="A982" s="13">
        <f>'Solutions&amp;Grade'!G983</f>
        <v>294.3</v>
      </c>
      <c r="B982" s="13">
        <f>'Solutions&amp;Grade'!H983</f>
        <v>43.393198336019978</v>
      </c>
      <c r="C982"/>
    </row>
    <row r="983" spans="1:3" ht="13.15" customHeight="1" x14ac:dyDescent="0.2">
      <c r="A983" s="13">
        <f>'Solutions&amp;Grade'!G984</f>
        <v>294.60000000000002</v>
      </c>
      <c r="B983" s="13">
        <f>'Solutions&amp;Grade'!H984</f>
        <v>73.553053517900935</v>
      </c>
      <c r="C983"/>
    </row>
    <row r="984" spans="1:3" ht="13.15" customHeight="1" x14ac:dyDescent="0.2">
      <c r="A984" s="13">
        <f>'Solutions&amp;Grade'!G985</f>
        <v>294.89999999999998</v>
      </c>
      <c r="B984" s="13">
        <f>'Solutions&amp;Grade'!H985</f>
        <v>70.874049877899495</v>
      </c>
      <c r="C984"/>
    </row>
    <row r="985" spans="1:3" ht="13.15" customHeight="1" x14ac:dyDescent="0.2">
      <c r="A985" s="13">
        <f>'Solutions&amp;Grade'!G986</f>
        <v>295.2</v>
      </c>
      <c r="B985" s="13">
        <f>'Solutions&amp;Grade'!H986</f>
        <v>81.827107715812701</v>
      </c>
      <c r="C985"/>
    </row>
    <row r="986" spans="1:3" ht="13.15" customHeight="1" x14ac:dyDescent="0.2">
      <c r="A986" s="13">
        <f>'Solutions&amp;Grade'!G987</f>
        <v>295.5</v>
      </c>
      <c r="B986" s="13">
        <f>'Solutions&amp;Grade'!H987</f>
        <v>66.942789285010591</v>
      </c>
      <c r="C986"/>
    </row>
    <row r="987" spans="1:3" ht="13.15" customHeight="1" x14ac:dyDescent="0.2">
      <c r="A987" s="13">
        <f>'Solutions&amp;Grade'!G988</f>
        <v>295.8</v>
      </c>
      <c r="B987" s="13">
        <f>'Solutions&amp;Grade'!H988</f>
        <v>84.876859773311139</v>
      </c>
      <c r="C987"/>
    </row>
    <row r="988" spans="1:3" ht="13.15" customHeight="1" x14ac:dyDescent="0.2">
      <c r="A988" s="13">
        <f>'Solutions&amp;Grade'!G989</f>
        <v>296.10000000000002</v>
      </c>
      <c r="B988" s="13">
        <f>'Solutions&amp;Grade'!H989</f>
        <v>32.789383772544269</v>
      </c>
      <c r="C988"/>
    </row>
    <row r="989" spans="1:3" ht="13.15" customHeight="1" x14ac:dyDescent="0.2">
      <c r="A989" s="13">
        <f>'Solutions&amp;Grade'!G990</f>
        <v>296.39999999999998</v>
      </c>
      <c r="B989" s="13">
        <f>'Solutions&amp;Grade'!H990</f>
        <v>53.130295340143093</v>
      </c>
      <c r="C989"/>
    </row>
    <row r="990" spans="1:3" ht="13.15" customHeight="1" x14ac:dyDescent="0.2">
      <c r="A990" s="13">
        <f>'Solutions&amp;Grade'!G991</f>
        <v>296.7</v>
      </c>
      <c r="B990" s="13">
        <f>'Solutions&amp;Grade'!H991</f>
        <v>65.184690808844735</v>
      </c>
      <c r="C990"/>
    </row>
    <row r="991" spans="1:3" ht="13.15" customHeight="1" x14ac:dyDescent="0.2">
      <c r="A991" s="13">
        <f>'Solutions&amp;Grade'!G992</f>
        <v>297</v>
      </c>
      <c r="B991" s="13">
        <f>'Solutions&amp;Grade'!H992</f>
        <v>60.381227970777459</v>
      </c>
      <c r="C991"/>
    </row>
    <row r="992" spans="1:3" ht="13.15" customHeight="1" x14ac:dyDescent="0.2">
      <c r="A992" s="13">
        <f>'Solutions&amp;Grade'!G993</f>
        <v>297.3</v>
      </c>
      <c r="B992" s="13">
        <f>'Solutions&amp;Grade'!H993</f>
        <v>65.007893802562592</v>
      </c>
      <c r="C992"/>
    </row>
    <row r="993" spans="1:3" ht="13.15" customHeight="1" x14ac:dyDescent="0.2">
      <c r="A993" s="13">
        <f>'Solutions&amp;Grade'!G994</f>
        <v>297.60000000000002</v>
      </c>
      <c r="B993" s="13">
        <f>'Solutions&amp;Grade'!H994</f>
        <v>78.708980766042018</v>
      </c>
      <c r="C993"/>
    </row>
    <row r="994" spans="1:3" ht="13.15" customHeight="1" x14ac:dyDescent="0.2">
      <c r="A994" s="13">
        <f>'Solutions&amp;Grade'!G995</f>
        <v>297.89999999999998</v>
      </c>
      <c r="B994" s="13">
        <f>'Solutions&amp;Grade'!H995</f>
        <v>99.362229626003057</v>
      </c>
      <c r="C994"/>
    </row>
    <row r="995" spans="1:3" ht="13.15" customHeight="1" x14ac:dyDescent="0.2">
      <c r="A995" s="13">
        <f>'Solutions&amp;Grade'!G996</f>
        <v>298.2</v>
      </c>
      <c r="B995" s="13">
        <f>'Solutions&amp;Grade'!H996</f>
        <v>59.242194765469591</v>
      </c>
      <c r="C995"/>
    </row>
    <row r="996" spans="1:3" ht="13.15" customHeight="1" x14ac:dyDescent="0.2">
      <c r="A996" s="13">
        <f>'Solutions&amp;Grade'!G997</f>
        <v>298.5</v>
      </c>
      <c r="B996" s="13">
        <f>'Solutions&amp;Grade'!H997</f>
        <v>73.860451421054051</v>
      </c>
      <c r="C996"/>
    </row>
    <row r="997" spans="1:3" ht="13.15" customHeight="1" x14ac:dyDescent="0.2">
      <c r="A997" s="13">
        <f>'Solutions&amp;Grade'!G998</f>
        <v>298.8</v>
      </c>
      <c r="B997" s="13">
        <f>'Solutions&amp;Grade'!H998</f>
        <v>85.469734321325177</v>
      </c>
      <c r="C997"/>
    </row>
    <row r="998" spans="1:3" ht="13.15" customHeight="1" x14ac:dyDescent="0.2">
      <c r="A998" s="13">
        <f>'Solutions&amp;Grade'!G999</f>
        <v>299.10000000000002</v>
      </c>
      <c r="B998" s="13">
        <f>'Solutions&amp;Grade'!H999</f>
        <v>66.45141432279128</v>
      </c>
      <c r="C998"/>
    </row>
    <row r="999" spans="1:3" ht="13.15" customHeight="1" x14ac:dyDescent="0.2">
      <c r="A999" s="13">
        <f>'Solutions&amp;Grade'!G1000</f>
        <v>299.39999999999998</v>
      </c>
      <c r="B999" s="13">
        <f>'Solutions&amp;Grade'!H1000</f>
        <v>77.233280582775507</v>
      </c>
      <c r="C999"/>
    </row>
    <row r="1000" spans="1:3" ht="13.15" customHeight="1" x14ac:dyDescent="0.2">
      <c r="A1000" s="13">
        <f>'Solutions&amp;Grade'!G1001</f>
        <v>299.7</v>
      </c>
      <c r="B1000" s="13">
        <f>'Solutions&amp;Grade'!H1001</f>
        <v>67.62455990607971</v>
      </c>
      <c r="C1000"/>
    </row>
    <row r="1001" spans="1:3" ht="13.15" customHeight="1" x14ac:dyDescent="0.2">
      <c r="A1001" s="13">
        <f>'Solutions&amp;Grade'!G1002</f>
        <v>300</v>
      </c>
      <c r="B1001" s="13">
        <f>'Solutions&amp;Grade'!H1002</f>
        <v>93.7834615425583</v>
      </c>
      <c r="C1001"/>
    </row>
    <row r="1002" spans="1:3" ht="12.75" customHeight="1" x14ac:dyDescent="0.2">
      <c r="A1002" s="13">
        <f>'Solutions&amp;Grade'!G1003</f>
        <v>300.3</v>
      </c>
      <c r="B1002" s="13">
        <f>'Solutions&amp;Grade'!H1003</f>
        <v>78.585663943388312</v>
      </c>
      <c r="C1002"/>
    </row>
    <row r="1003" spans="1:3" ht="12.75" customHeight="1" x14ac:dyDescent="0.2">
      <c r="A1003" s="13">
        <f>'Solutions&amp;Grade'!G1004</f>
        <v>300.60000000000002</v>
      </c>
      <c r="B1003" s="13">
        <f>'Solutions&amp;Grade'!H1004</f>
        <v>95.026538838922363</v>
      </c>
      <c r="C1003"/>
    </row>
    <row r="1004" spans="1:3" ht="12.75" customHeight="1" x14ac:dyDescent="0.2">
      <c r="A1004" s="13">
        <f>'Solutions&amp;Grade'!G1005</f>
        <v>300.89999999999998</v>
      </c>
      <c r="B1004" s="13">
        <f>'Solutions&amp;Grade'!H1005</f>
        <v>70.48705889341214</v>
      </c>
      <c r="C1004"/>
    </row>
    <row r="1005" spans="1:3" ht="12.75" customHeight="1" x14ac:dyDescent="0.2">
      <c r="A1005" s="13">
        <f>'Solutions&amp;Grade'!G1006</f>
        <v>301.2</v>
      </c>
      <c r="B1005" s="13">
        <f>'Solutions&amp;Grade'!H1006</f>
        <v>75.433356676677903</v>
      </c>
      <c r="C1005"/>
    </row>
    <row r="1006" spans="1:3" ht="12.75" customHeight="1" x14ac:dyDescent="0.2">
      <c r="A1006" s="13">
        <f>'Solutions&amp;Grade'!G1007</f>
        <v>301.5</v>
      </c>
      <c r="B1006" s="13">
        <f>'Solutions&amp;Grade'!H1007</f>
        <v>76.291259655159607</v>
      </c>
      <c r="C1006"/>
    </row>
    <row r="1007" spans="1:3" ht="12.75" customHeight="1" x14ac:dyDescent="0.2">
      <c r="A1007" s="13">
        <f>'Solutions&amp;Grade'!G1008</f>
        <v>301.8</v>
      </c>
      <c r="B1007" s="13">
        <f>'Solutions&amp;Grade'!H1008</f>
        <v>77.136491114019933</v>
      </c>
      <c r="C1007"/>
    </row>
    <row r="1008" spans="1:3" ht="12.75" customHeight="1" x14ac:dyDescent="0.2">
      <c r="A1008" s="13">
        <f>'Solutions&amp;Grade'!G1009</f>
        <v>302.10000000000002</v>
      </c>
      <c r="B1008" s="13">
        <f>'Solutions&amp;Grade'!H1009</f>
        <v>87.054343020048933</v>
      </c>
      <c r="C1008"/>
    </row>
    <row r="1009" spans="1:3" ht="12.75" customHeight="1" x14ac:dyDescent="0.2">
      <c r="A1009" s="13">
        <f>'Solutions&amp;Grade'!G1010</f>
        <v>302.39999999999998</v>
      </c>
      <c r="B1009" s="13">
        <f>'Solutions&amp;Grade'!H1010</f>
        <v>66.798711630663476</v>
      </c>
      <c r="C1009"/>
    </row>
    <row r="1010" spans="1:3" ht="12.75" customHeight="1" x14ac:dyDescent="0.2">
      <c r="A1010" s="13">
        <f>'Solutions&amp;Grade'!G1011</f>
        <v>302.7</v>
      </c>
      <c r="B1010" s="13">
        <f>'Solutions&amp;Grade'!H1011</f>
        <v>85.965682994139499</v>
      </c>
      <c r="C1010"/>
    </row>
    <row r="1011" spans="1:3" ht="12.75" customHeight="1" x14ac:dyDescent="0.2">
      <c r="A1011" s="13">
        <f>'Solutions&amp;Grade'!G1012</f>
        <v>303</v>
      </c>
      <c r="B1011" s="13">
        <f>'Solutions&amp;Grade'!H1012</f>
        <v>68.828169648928352</v>
      </c>
      <c r="C1011"/>
    </row>
    <row r="1012" spans="1:3" ht="12.75" customHeight="1" x14ac:dyDescent="0.2">
      <c r="A1012" s="13">
        <f>'Solutions&amp;Grade'!G1013</f>
        <v>303.3</v>
      </c>
      <c r="B1012" s="13">
        <f>'Solutions&amp;Grade'!H1013</f>
        <v>68.777373444510687</v>
      </c>
      <c r="C1012"/>
    </row>
    <row r="1013" spans="1:3" ht="12.75" customHeight="1" x14ac:dyDescent="0.2">
      <c r="A1013" s="13">
        <f>'Solutions&amp;Grade'!G1014</f>
        <v>303.60000000000002</v>
      </c>
      <c r="B1013" s="13">
        <f>'Solutions&amp;Grade'!H1014</f>
        <v>65.862974781857275</v>
      </c>
      <c r="C1013"/>
    </row>
    <row r="1014" spans="1:3" ht="12.75" customHeight="1" x14ac:dyDescent="0.2">
      <c r="A1014" s="13">
        <f>'Solutions&amp;Grade'!G1015</f>
        <v>303.89999999999998</v>
      </c>
      <c r="B1014" s="13">
        <f>'Solutions&amp;Grade'!H1015</f>
        <v>59.43545468021113</v>
      </c>
      <c r="C1014"/>
    </row>
    <row r="1015" spans="1:3" ht="12.75" customHeight="1" x14ac:dyDescent="0.2">
      <c r="A1015" s="13">
        <f>'Solutions&amp;Grade'!G1016</f>
        <v>304.2</v>
      </c>
      <c r="B1015" s="13">
        <f>'Solutions&amp;Grade'!H1016</f>
        <v>82.372782434446222</v>
      </c>
      <c r="C1015"/>
    </row>
    <row r="1016" spans="1:3" ht="12.75" customHeight="1" x14ac:dyDescent="0.2">
      <c r="A1016" s="13">
        <f>'Solutions&amp;Grade'!G1017</f>
        <v>304.5</v>
      </c>
      <c r="B1016" s="13">
        <f>'Solutions&amp;Grade'!H1017</f>
        <v>70.455524824135168</v>
      </c>
      <c r="C1016"/>
    </row>
    <row r="1017" spans="1:3" ht="12.75" customHeight="1" x14ac:dyDescent="0.2">
      <c r="A1017" s="13">
        <f>'Solutions&amp;Grade'!G1018</f>
        <v>304.8</v>
      </c>
      <c r="B1017" s="13">
        <f>'Solutions&amp;Grade'!H1018</f>
        <v>65.101374805770234</v>
      </c>
      <c r="C1017"/>
    </row>
    <row r="1018" spans="1:3" ht="12.75" customHeight="1" x14ac:dyDescent="0.2">
      <c r="A1018" s="13">
        <f>'Solutions&amp;Grade'!G1019</f>
        <v>305.10000000000002</v>
      </c>
      <c r="B1018" s="13">
        <f>'Solutions&amp;Grade'!H1019</f>
        <v>83.820281872334931</v>
      </c>
      <c r="C1018"/>
    </row>
    <row r="1019" spans="1:3" ht="12.75" customHeight="1" x14ac:dyDescent="0.2">
      <c r="A1019" s="13">
        <f>'Solutions&amp;Grade'!G1020</f>
        <v>305.39999999999998</v>
      </c>
      <c r="B1019" s="13">
        <f>'Solutions&amp;Grade'!H1020</f>
        <v>80.944369996786406</v>
      </c>
      <c r="C1019"/>
    </row>
    <row r="1020" spans="1:3" ht="12.75" customHeight="1" x14ac:dyDescent="0.2">
      <c r="A1020" s="13">
        <f>'Solutions&amp;Grade'!G1021</f>
        <v>305.7</v>
      </c>
      <c r="B1020" s="13">
        <f>'Solutions&amp;Grade'!H1021</f>
        <v>69.837118470973721</v>
      </c>
      <c r="C1020"/>
    </row>
    <row r="1021" spans="1:3" ht="12.75" customHeight="1" x14ac:dyDescent="0.2">
      <c r="A1021" s="13">
        <f>'Solutions&amp;Grade'!G1022</f>
        <v>306</v>
      </c>
      <c r="B1021" s="13">
        <f>'Solutions&amp;Grade'!H1022</f>
        <v>65.372991636238766</v>
      </c>
      <c r="C1021"/>
    </row>
    <row r="1022" spans="1:3" ht="12.75" customHeight="1" x14ac:dyDescent="0.2">
      <c r="A1022" s="13">
        <f>'Solutions&amp;Grade'!G1023</f>
        <v>306.3</v>
      </c>
      <c r="B1022" s="13">
        <f>'Solutions&amp;Grade'!H1023</f>
        <v>81.931520406709325</v>
      </c>
      <c r="C1022"/>
    </row>
    <row r="1023" spans="1:3" ht="12.75" customHeight="1" x14ac:dyDescent="0.2">
      <c r="A1023" s="13">
        <f>'Solutions&amp;Grade'!G1024</f>
        <v>306.60000000000002</v>
      </c>
      <c r="B1023" s="13">
        <f>'Solutions&amp;Grade'!H1024</f>
        <v>70.690358465040475</v>
      </c>
      <c r="C1023"/>
    </row>
    <row r="1024" spans="1:3" ht="12.75" customHeight="1" x14ac:dyDescent="0.2">
      <c r="A1024" s="13">
        <f>'Solutions&amp;Grade'!G1025</f>
        <v>306.89999999999998</v>
      </c>
      <c r="B1024" s="13">
        <f>'Solutions&amp;Grade'!H1025</f>
        <v>77.171547129630198</v>
      </c>
      <c r="C1024"/>
    </row>
    <row r="1025" spans="1:3" ht="12.75" customHeight="1" x14ac:dyDescent="0.2">
      <c r="A1025" s="13">
        <f>'Solutions&amp;Grade'!G1026</f>
        <v>307.2</v>
      </c>
      <c r="B1025" s="13">
        <f>'Solutions&amp;Grade'!H1026</f>
        <v>73.688629097097717</v>
      </c>
      <c r="C1025"/>
    </row>
    <row r="1026" spans="1:3" ht="12.75" customHeight="1" x14ac:dyDescent="0.2">
      <c r="A1026" s="13">
        <f>'Solutions&amp;Grade'!G1027</f>
        <v>307.5</v>
      </c>
      <c r="B1026" s="13">
        <f>'Solutions&amp;Grade'!H1027</f>
        <v>73.009174468518765</v>
      </c>
      <c r="C1026"/>
    </row>
    <row r="1027" spans="1:3" ht="12.75" customHeight="1" x14ac:dyDescent="0.2">
      <c r="A1027" s="13">
        <f>'Solutions&amp;Grade'!G1028</f>
        <v>307.8</v>
      </c>
      <c r="B1027" s="13">
        <f>'Solutions&amp;Grade'!H1028</f>
        <v>71.912556006015308</v>
      </c>
      <c r="C1027"/>
    </row>
    <row r="1028" spans="1:3" ht="12.75" customHeight="1" x14ac:dyDescent="0.2">
      <c r="A1028" s="13">
        <f>'Solutions&amp;Grade'!G1029</f>
        <v>308.10000000000002</v>
      </c>
      <c r="B1028" s="13">
        <f>'Solutions&amp;Grade'!H1029</f>
        <v>76.182583079338883</v>
      </c>
      <c r="C1028"/>
    </row>
    <row r="1029" spans="1:3" ht="12.75" customHeight="1" x14ac:dyDescent="0.2">
      <c r="A1029" s="13">
        <f>'Solutions&amp;Grade'!G1030</f>
        <v>308.39999999999998</v>
      </c>
      <c r="B1029" s="13">
        <f>'Solutions&amp;Grade'!H1030</f>
        <v>68.283211808244587</v>
      </c>
      <c r="C1029"/>
    </row>
    <row r="1030" spans="1:3" ht="12.75" customHeight="1" x14ac:dyDescent="0.2">
      <c r="A1030" s="13">
        <f>'Solutions&amp;Grade'!G1031</f>
        <v>308.7</v>
      </c>
      <c r="B1030" s="13">
        <f>'Solutions&amp;Grade'!H1031</f>
        <v>52.156006377470561</v>
      </c>
      <c r="C1030"/>
    </row>
    <row r="1031" spans="1:3" ht="12.75" customHeight="1" x14ac:dyDescent="0.2">
      <c r="A1031" s="13">
        <f>'Solutions&amp;Grade'!G1032</f>
        <v>309</v>
      </c>
      <c r="B1031" s="13">
        <f>'Solutions&amp;Grade'!H1032</f>
        <v>76.293922955836265</v>
      </c>
      <c r="C1031"/>
    </row>
    <row r="1032" spans="1:3" ht="12.75" customHeight="1" x14ac:dyDescent="0.2">
      <c r="A1032" s="13">
        <f>'Solutions&amp;Grade'!G1033</f>
        <v>309.3</v>
      </c>
      <c r="B1032" s="13">
        <f>'Solutions&amp;Grade'!H1033</f>
        <v>64.412805096859444</v>
      </c>
      <c r="C1032"/>
    </row>
    <row r="1033" spans="1:3" ht="12.75" customHeight="1" x14ac:dyDescent="0.2">
      <c r="A1033" s="13">
        <f>'Solutions&amp;Grade'!G1034</f>
        <v>309.60000000000002</v>
      </c>
      <c r="B1033" s="13">
        <f>'Solutions&amp;Grade'!H1034</f>
        <v>83.934809543228923</v>
      </c>
      <c r="C1033"/>
    </row>
    <row r="1034" spans="1:3" ht="12.75" customHeight="1" x14ac:dyDescent="0.2">
      <c r="A1034" s="13">
        <f>'Solutions&amp;Grade'!G1035</f>
        <v>309.89999999999998</v>
      </c>
      <c r="B1034" s="13">
        <f>'Solutions&amp;Grade'!H1035</f>
        <v>91.511668158523193</v>
      </c>
      <c r="C1034"/>
    </row>
    <row r="1035" spans="1:3" ht="12.75" customHeight="1" x14ac:dyDescent="0.2">
      <c r="A1035" s="13">
        <f>'Solutions&amp;Grade'!G1036</f>
        <v>310.2</v>
      </c>
      <c r="B1035" s="13">
        <f>'Solutions&amp;Grade'!H1036</f>
        <v>73.173161195734082</v>
      </c>
      <c r="C1035"/>
    </row>
    <row r="1036" spans="1:3" ht="12.75" customHeight="1" x14ac:dyDescent="0.2">
      <c r="A1036" s="13">
        <f>'Solutions&amp;Grade'!G1037</f>
        <v>310.5</v>
      </c>
      <c r="B1036" s="13">
        <f>'Solutions&amp;Grade'!H1037</f>
        <v>77.791412140623564</v>
      </c>
      <c r="C1036"/>
    </row>
    <row r="1037" spans="1:3" ht="12.75" customHeight="1" x14ac:dyDescent="0.2">
      <c r="A1037" s="13">
        <f>'Solutions&amp;Grade'!G1038</f>
        <v>310.8</v>
      </c>
      <c r="B1037" s="13">
        <f>'Solutions&amp;Grade'!H1038</f>
        <v>74.561964409708494</v>
      </c>
      <c r="C1037"/>
    </row>
    <row r="1038" spans="1:3" ht="12.75" customHeight="1" x14ac:dyDescent="0.2">
      <c r="A1038" s="13">
        <f>'Solutions&amp;Grade'!G1039</f>
        <v>311.10000000000002</v>
      </c>
      <c r="B1038" s="13">
        <f>'Solutions&amp;Grade'!H1039</f>
        <v>72.321684879187515</v>
      </c>
      <c r="C1038"/>
    </row>
    <row r="1039" spans="1:3" ht="12.75" customHeight="1" x14ac:dyDescent="0.2">
      <c r="A1039" s="13">
        <f>'Solutions&amp;Grade'!G1040</f>
        <v>311.39999999999998</v>
      </c>
      <c r="B1039" s="13">
        <f>'Solutions&amp;Grade'!H1040</f>
        <v>74.087299104200895</v>
      </c>
      <c r="C1039"/>
    </row>
    <row r="1040" spans="1:3" ht="12.75" customHeight="1" x14ac:dyDescent="0.2">
      <c r="A1040" s="13">
        <f>'Solutions&amp;Grade'!G1041</f>
        <v>311.7</v>
      </c>
      <c r="B1040" s="13">
        <f>'Solutions&amp;Grade'!H1041</f>
        <v>84.793076278377853</v>
      </c>
      <c r="C1040"/>
    </row>
    <row r="1041" spans="1:3" ht="12.75" customHeight="1" x14ac:dyDescent="0.2">
      <c r="A1041" s="13">
        <f>'Solutions&amp;Grade'!G1042</f>
        <v>312</v>
      </c>
      <c r="B1041" s="13">
        <f>'Solutions&amp;Grade'!H1042</f>
        <v>77.906994128227154</v>
      </c>
      <c r="C1041"/>
    </row>
    <row r="1042" spans="1:3" ht="12.75" customHeight="1" x14ac:dyDescent="0.2">
      <c r="A1042" s="13">
        <f>'Solutions&amp;Grade'!G1043</f>
        <v>312.3</v>
      </c>
      <c r="B1042" s="13">
        <f>'Solutions&amp;Grade'!H1043</f>
        <v>86.224381104342569</v>
      </c>
      <c r="C1042"/>
    </row>
    <row r="1043" spans="1:3" ht="12.75" customHeight="1" x14ac:dyDescent="0.2">
      <c r="A1043" s="13">
        <f>'Solutions&amp;Grade'!G1044</f>
        <v>312.60000000000002</v>
      </c>
      <c r="B1043" s="13">
        <f>'Solutions&amp;Grade'!H1044</f>
        <v>76.907043974839269</v>
      </c>
      <c r="C1043"/>
    </row>
    <row r="1044" spans="1:3" ht="12.75" customHeight="1" x14ac:dyDescent="0.2">
      <c r="A1044" s="13">
        <f>'Solutions&amp;Grade'!G1045</f>
        <v>312.89999999999998</v>
      </c>
      <c r="B1044" s="13">
        <f>'Solutions&amp;Grade'!H1045</f>
        <v>89.14001094792593</v>
      </c>
      <c r="C1044"/>
    </row>
    <row r="1045" spans="1:3" ht="12.75" customHeight="1" x14ac:dyDescent="0.2">
      <c r="A1045" s="13">
        <f>'Solutions&amp;Grade'!G1046</f>
        <v>313.2</v>
      </c>
      <c r="B1045" s="13">
        <f>'Solutions&amp;Grade'!H1046</f>
        <v>73.839405847275913</v>
      </c>
      <c r="C1045"/>
    </row>
    <row r="1046" spans="1:3" ht="12.75" customHeight="1" x14ac:dyDescent="0.2">
      <c r="A1046" s="13">
        <f>'Solutions&amp;Grade'!G1047</f>
        <v>313.5</v>
      </c>
      <c r="B1046" s="13">
        <f>'Solutions&amp;Grade'!H1047</f>
        <v>92.565308530160195</v>
      </c>
      <c r="C1046"/>
    </row>
    <row r="1047" spans="1:3" ht="12.75" customHeight="1" x14ac:dyDescent="0.2">
      <c r="A1047" s="13">
        <f>'Solutions&amp;Grade'!G1048</f>
        <v>313.8</v>
      </c>
      <c r="B1047" s="13">
        <f>'Solutions&amp;Grade'!H1048</f>
        <v>84.281753414953911</v>
      </c>
      <c r="C1047"/>
    </row>
    <row r="1048" spans="1:3" ht="12.75" customHeight="1" x14ac:dyDescent="0.2">
      <c r="A1048" s="13">
        <f>'Solutions&amp;Grade'!G1049</f>
        <v>314.10000000000002</v>
      </c>
      <c r="B1048" s="13">
        <f>'Solutions&amp;Grade'!H1049</f>
        <v>73.539937253141403</v>
      </c>
      <c r="C1048"/>
    </row>
    <row r="1049" spans="1:3" ht="12.75" customHeight="1" x14ac:dyDescent="0.2">
      <c r="A1049" s="13">
        <f>'Solutions&amp;Grade'!G1050</f>
        <v>314.39999999999998</v>
      </c>
      <c r="B1049" s="13">
        <f>'Solutions&amp;Grade'!H1050</f>
        <v>79.598436653016506</v>
      </c>
      <c r="C1049"/>
    </row>
    <row r="1050" spans="1:3" ht="12.75" customHeight="1" x14ac:dyDescent="0.2">
      <c r="A1050" s="13">
        <f>'Solutions&amp;Grade'!G1051</f>
        <v>314.7</v>
      </c>
      <c r="B1050" s="13">
        <f>'Solutions&amp;Grade'!H1051</f>
        <v>65.509094451960124</v>
      </c>
      <c r="C1050"/>
    </row>
    <row r="1051" spans="1:3" ht="12.75" customHeight="1" x14ac:dyDescent="0.2">
      <c r="A1051" s="13">
        <f>'Solutions&amp;Grade'!G1052</f>
        <v>315</v>
      </c>
      <c r="B1051" s="13">
        <f>'Solutions&amp;Grade'!H1052</f>
        <v>69.929299903215764</v>
      </c>
      <c r="C1051"/>
    </row>
    <row r="1052" spans="1:3" ht="12.75" customHeight="1" x14ac:dyDescent="0.2">
      <c r="A1052" s="13">
        <f>'Solutions&amp;Grade'!G1053</f>
        <v>315.3</v>
      </c>
      <c r="B1052" s="13">
        <f>'Solutions&amp;Grade'!H1053</f>
        <v>76.297779076451221</v>
      </c>
      <c r="C1052"/>
    </row>
    <row r="1053" spans="1:3" ht="12.75" customHeight="1" x14ac:dyDescent="0.2">
      <c r="A1053" s="13">
        <f>'Solutions&amp;Grade'!G1054</f>
        <v>315.60000000000002</v>
      </c>
      <c r="B1053" s="13">
        <f>'Solutions&amp;Grade'!H1054</f>
        <v>74.219922305999035</v>
      </c>
      <c r="C1053"/>
    </row>
    <row r="1054" spans="1:3" ht="12.75" customHeight="1" x14ac:dyDescent="0.2">
      <c r="A1054" s="13">
        <f>'Solutions&amp;Grade'!G1055</f>
        <v>315.89999999999998</v>
      </c>
      <c r="B1054" s="13">
        <f>'Solutions&amp;Grade'!H1055</f>
        <v>94.68314819921747</v>
      </c>
      <c r="C1054"/>
    </row>
    <row r="1055" spans="1:3" ht="12.75" customHeight="1" x14ac:dyDescent="0.2">
      <c r="A1055" s="13">
        <f>'Solutions&amp;Grade'!G1056</f>
        <v>316.2</v>
      </c>
      <c r="B1055" s="13">
        <f>'Solutions&amp;Grade'!H1056</f>
        <v>83.581571104140806</v>
      </c>
      <c r="C1055"/>
    </row>
    <row r="1056" spans="1:3" ht="12.75" customHeight="1" x14ac:dyDescent="0.2">
      <c r="A1056" s="13">
        <f>'Solutions&amp;Grade'!G1057</f>
        <v>316.5</v>
      </c>
      <c r="B1056" s="13">
        <f>'Solutions&amp;Grade'!H1057</f>
        <v>62.93488258001144</v>
      </c>
      <c r="C1056"/>
    </row>
    <row r="1057" spans="1:3" ht="12.75" customHeight="1" x14ac:dyDescent="0.2">
      <c r="A1057" s="13">
        <f>'Solutions&amp;Grade'!G1058</f>
        <v>316.8</v>
      </c>
      <c r="B1057" s="13">
        <f>'Solutions&amp;Grade'!H1058</f>
        <v>79.272293760817618</v>
      </c>
      <c r="C1057"/>
    </row>
    <row r="1058" spans="1:3" ht="12.75" customHeight="1" x14ac:dyDescent="0.2">
      <c r="A1058" s="13">
        <f>'Solutions&amp;Grade'!G1059</f>
        <v>317.10000000000002</v>
      </c>
      <c r="B1058" s="13">
        <f>'Solutions&amp;Grade'!H1059</f>
        <v>68.454982582762057</v>
      </c>
      <c r="C1058"/>
    </row>
    <row r="1059" spans="1:3" ht="12.75" customHeight="1" x14ac:dyDescent="0.2">
      <c r="A1059" s="13">
        <f>'Solutions&amp;Grade'!G1060</f>
        <v>317.39999999999998</v>
      </c>
      <c r="B1059" s="13">
        <f>'Solutions&amp;Grade'!H1060</f>
        <v>75.491181589788795</v>
      </c>
      <c r="C1059"/>
    </row>
    <row r="1060" spans="1:3" ht="12.75" customHeight="1" x14ac:dyDescent="0.2">
      <c r="A1060" s="13">
        <f>'Solutions&amp;Grade'!G1061</f>
        <v>317.7</v>
      </c>
      <c r="B1060" s="13">
        <f>'Solutions&amp;Grade'!H1061</f>
        <v>91.297780086676767</v>
      </c>
      <c r="C1060"/>
    </row>
    <row r="1061" spans="1:3" ht="12.75" customHeight="1" x14ac:dyDescent="0.2">
      <c r="A1061" s="13">
        <f>'Solutions&amp;Grade'!G1062</f>
        <v>318</v>
      </c>
      <c r="B1061" s="13">
        <f>'Solutions&amp;Grade'!H1062</f>
        <v>90.647319034669806</v>
      </c>
      <c r="C1061"/>
    </row>
    <row r="1062" spans="1:3" ht="12.75" customHeight="1" x14ac:dyDescent="0.2">
      <c r="A1062" s="13">
        <f>'Solutions&amp;Grade'!G1063</f>
        <v>318.3</v>
      </c>
      <c r="B1062" s="13">
        <f>'Solutions&amp;Grade'!H1063</f>
        <v>77.764796984431896</v>
      </c>
      <c r="C1062"/>
    </row>
    <row r="1063" spans="1:3" ht="12.75" customHeight="1" x14ac:dyDescent="0.2">
      <c r="A1063" s="13">
        <f>'Solutions&amp;Grade'!G1064</f>
        <v>318.60000000000002</v>
      </c>
      <c r="B1063" s="13">
        <f>'Solutions&amp;Grade'!H1064</f>
        <v>96.843900747297766</v>
      </c>
      <c r="C1063"/>
    </row>
    <row r="1064" spans="1:3" ht="12.75" customHeight="1" x14ac:dyDescent="0.2">
      <c r="A1064" s="13">
        <f>'Solutions&amp;Grade'!G1065</f>
        <v>318.89999999999998</v>
      </c>
      <c r="B1064" s="13">
        <f>'Solutions&amp;Grade'!H1065</f>
        <v>75.244995038420399</v>
      </c>
      <c r="C1064"/>
    </row>
    <row r="1065" spans="1:3" ht="12.75" customHeight="1" x14ac:dyDescent="0.2">
      <c r="A1065" s="13">
        <f>'Solutions&amp;Grade'!G1066</f>
        <v>319.2</v>
      </c>
      <c r="B1065" s="13">
        <f>'Solutions&amp;Grade'!H1066</f>
        <v>87.278503772140866</v>
      </c>
      <c r="C1065"/>
    </row>
    <row r="1066" spans="1:3" ht="12.75" customHeight="1" x14ac:dyDescent="0.2">
      <c r="A1066" s="13">
        <f>'Solutions&amp;Grade'!G1067</f>
        <v>319.5</v>
      </c>
      <c r="B1066" s="13">
        <f>'Solutions&amp;Grade'!H1067</f>
        <v>91.347577189731581</v>
      </c>
      <c r="C1066"/>
    </row>
    <row r="1067" spans="1:3" ht="12.75" customHeight="1" x14ac:dyDescent="0.2">
      <c r="A1067" s="13">
        <f>'Solutions&amp;Grade'!G1068</f>
        <v>319.8</v>
      </c>
      <c r="B1067" s="13">
        <f>'Solutions&amp;Grade'!H1068</f>
        <v>71.169979337165785</v>
      </c>
      <c r="C1067"/>
    </row>
    <row r="1068" spans="1:3" ht="12.75" customHeight="1" x14ac:dyDescent="0.2">
      <c r="A1068" s="13">
        <f>'Solutions&amp;Grade'!G1069</f>
        <v>320.10000000000002</v>
      </c>
      <c r="B1068" s="13">
        <f>'Solutions&amp;Grade'!H1069</f>
        <v>72.328072109761735</v>
      </c>
      <c r="C1068"/>
    </row>
    <row r="1069" spans="1:3" ht="12.75" customHeight="1" x14ac:dyDescent="0.2">
      <c r="A1069" s="13">
        <f>'Solutions&amp;Grade'!G1070</f>
        <v>320.39999999999998</v>
      </c>
      <c r="B1069" s="13">
        <f>'Solutions&amp;Grade'!H1070</f>
        <v>71.900802376132063</v>
      </c>
      <c r="C1069"/>
    </row>
    <row r="1070" spans="1:3" ht="12.75" customHeight="1" x14ac:dyDescent="0.2">
      <c r="A1070" s="13">
        <f>'Solutions&amp;Grade'!G1071</f>
        <v>320.7</v>
      </c>
      <c r="B1070" s="13">
        <f>'Solutions&amp;Grade'!H1071</f>
        <v>82.512926568726769</v>
      </c>
      <c r="C1070"/>
    </row>
    <row r="1071" spans="1:3" ht="12.75" customHeight="1" x14ac:dyDescent="0.2">
      <c r="A1071" s="13">
        <f>'Solutions&amp;Grade'!G1072</f>
        <v>321</v>
      </c>
      <c r="B1071" s="13">
        <f>'Solutions&amp;Grade'!H1072</f>
        <v>76.926000417940443</v>
      </c>
      <c r="C1071"/>
    </row>
    <row r="1072" spans="1:3" ht="12.75" customHeight="1" x14ac:dyDescent="0.2">
      <c r="A1072" s="13">
        <f>'Solutions&amp;Grade'!G1073</f>
        <v>321.3</v>
      </c>
      <c r="B1072" s="13">
        <f>'Solutions&amp;Grade'!H1073</f>
        <v>72.510279892849709</v>
      </c>
      <c r="C1072"/>
    </row>
    <row r="1073" spans="1:3" ht="12.75" customHeight="1" x14ac:dyDescent="0.2">
      <c r="A1073" s="13">
        <f>'Solutions&amp;Grade'!G1074</f>
        <v>321.60000000000002</v>
      </c>
      <c r="B1073" s="13">
        <f>'Solutions&amp;Grade'!H1074</f>
        <v>101.36731021902101</v>
      </c>
      <c r="C1073"/>
    </row>
    <row r="1074" spans="1:3" ht="12.75" customHeight="1" x14ac:dyDescent="0.2">
      <c r="A1074" s="13">
        <f>'Solutions&amp;Grade'!G1075</f>
        <v>321.89999999999998</v>
      </c>
      <c r="B1074" s="13">
        <f>'Solutions&amp;Grade'!H1075</f>
        <v>74.094711563251948</v>
      </c>
      <c r="C1074"/>
    </row>
    <row r="1075" spans="1:3" ht="12.75" customHeight="1" x14ac:dyDescent="0.2">
      <c r="A1075" s="13">
        <f>'Solutions&amp;Grade'!G1076</f>
        <v>322.2</v>
      </c>
      <c r="B1075" s="13">
        <f>'Solutions&amp;Grade'!H1076</f>
        <v>74.930556440051831</v>
      </c>
      <c r="C1075"/>
    </row>
    <row r="1076" spans="1:3" ht="12.75" customHeight="1" x14ac:dyDescent="0.2">
      <c r="A1076" s="13">
        <f>'Solutions&amp;Grade'!G1077</f>
        <v>322.5</v>
      </c>
      <c r="B1076" s="13">
        <f>'Solutions&amp;Grade'!H1077</f>
        <v>64.583756255012204</v>
      </c>
      <c r="C1076"/>
    </row>
    <row r="1077" spans="1:3" ht="12.75" customHeight="1" x14ac:dyDescent="0.2">
      <c r="A1077" s="13">
        <f>'Solutions&amp;Grade'!G1078</f>
        <v>322.8</v>
      </c>
      <c r="B1077" s="13">
        <f>'Solutions&amp;Grade'!H1078</f>
        <v>71.387358646603928</v>
      </c>
      <c r="C1077"/>
    </row>
    <row r="1078" spans="1:3" ht="12.75" customHeight="1" x14ac:dyDescent="0.2">
      <c r="A1078" s="13">
        <f>'Solutions&amp;Grade'!G1079</f>
        <v>323.10000000000002</v>
      </c>
      <c r="B1078" s="13">
        <f>'Solutions&amp;Grade'!H1079</f>
        <v>67.44292354538058</v>
      </c>
      <c r="C1078"/>
    </row>
    <row r="1079" spans="1:3" ht="12.75" customHeight="1" x14ac:dyDescent="0.2">
      <c r="A1079" s="13">
        <f>'Solutions&amp;Grade'!G1080</f>
        <v>323.39999999999998</v>
      </c>
      <c r="B1079" s="13">
        <f>'Solutions&amp;Grade'!H1080</f>
        <v>85.058862818969715</v>
      </c>
      <c r="C1079"/>
    </row>
    <row r="1080" spans="1:3" ht="12.75" customHeight="1" x14ac:dyDescent="0.2">
      <c r="A1080" s="13">
        <f>'Solutions&amp;Grade'!G1081</f>
        <v>323.7</v>
      </c>
      <c r="B1080" s="13">
        <f>'Solutions&amp;Grade'!H1081</f>
        <v>100.42703211398644</v>
      </c>
      <c r="C1080"/>
    </row>
    <row r="1081" spans="1:3" ht="12.75" customHeight="1" x14ac:dyDescent="0.2">
      <c r="A1081" s="13">
        <f>'Solutions&amp;Grade'!G1082</f>
        <v>324</v>
      </c>
      <c r="B1081" s="13">
        <f>'Solutions&amp;Grade'!H1082</f>
        <v>90.899892088926677</v>
      </c>
      <c r="C1081"/>
    </row>
    <row r="1082" spans="1:3" ht="12.75" customHeight="1" x14ac:dyDescent="0.2">
      <c r="A1082" s="13">
        <f>'Solutions&amp;Grade'!G1083</f>
        <v>324.3</v>
      </c>
      <c r="B1082" s="13">
        <f>'Solutions&amp;Grade'!H1083</f>
        <v>89.779629289739717</v>
      </c>
      <c r="C1082"/>
    </row>
    <row r="1083" spans="1:3" ht="12.75" customHeight="1" x14ac:dyDescent="0.2">
      <c r="A1083" s="13">
        <f>'Solutions&amp;Grade'!G1084</f>
        <v>324.60000000000002</v>
      </c>
      <c r="B1083" s="13">
        <f>'Solutions&amp;Grade'!H1084</f>
        <v>101.60794703857805</v>
      </c>
      <c r="C1083"/>
    </row>
    <row r="1084" spans="1:3" ht="12.75" customHeight="1" x14ac:dyDescent="0.2">
      <c r="A1084" s="13">
        <f>'Solutions&amp;Grade'!G1085</f>
        <v>324.89999999999998</v>
      </c>
      <c r="B1084" s="13">
        <f>'Solutions&amp;Grade'!H1085</f>
        <v>80.817792046873649</v>
      </c>
      <c r="C1084"/>
    </row>
    <row r="1085" spans="1:3" ht="12.75" customHeight="1" x14ac:dyDescent="0.2">
      <c r="A1085" s="13">
        <f>'Solutions&amp;Grade'!G1086</f>
        <v>325.2</v>
      </c>
      <c r="B1085" s="13">
        <f>'Solutions&amp;Grade'!H1086</f>
        <v>60.720097100746706</v>
      </c>
      <c r="C1085"/>
    </row>
    <row r="1086" spans="1:3" ht="12.75" customHeight="1" x14ac:dyDescent="0.2">
      <c r="A1086" s="13">
        <f>'Solutions&amp;Grade'!G1087</f>
        <v>325.5</v>
      </c>
      <c r="B1086" s="13">
        <f>'Solutions&amp;Grade'!H1087</f>
        <v>84.370205239663036</v>
      </c>
      <c r="C1086"/>
    </row>
    <row r="1087" spans="1:3" ht="12.75" customHeight="1" x14ac:dyDescent="0.2">
      <c r="A1087" s="13">
        <f>'Solutions&amp;Grade'!G1088</f>
        <v>325.8</v>
      </c>
      <c r="B1087" s="13">
        <f>'Solutions&amp;Grade'!H1088</f>
        <v>78.003249921327821</v>
      </c>
      <c r="C1087"/>
    </row>
    <row r="1088" spans="1:3" ht="12.75" customHeight="1" x14ac:dyDescent="0.2">
      <c r="A1088" s="13">
        <f>'Solutions&amp;Grade'!G1089</f>
        <v>326.10000000000002</v>
      </c>
      <c r="B1088" s="13">
        <f>'Solutions&amp;Grade'!H1089</f>
        <v>86.195711800114339</v>
      </c>
      <c r="C1088"/>
    </row>
    <row r="1089" spans="1:3" ht="12.75" customHeight="1" x14ac:dyDescent="0.2">
      <c r="A1089" s="13">
        <f>'Solutions&amp;Grade'!G1090</f>
        <v>326.39999999999998</v>
      </c>
      <c r="B1089" s="13">
        <f>'Solutions&amp;Grade'!H1090</f>
        <v>73.363210772506406</v>
      </c>
      <c r="C1089"/>
    </row>
    <row r="1090" spans="1:3" ht="12.75" customHeight="1" x14ac:dyDescent="0.2">
      <c r="A1090" s="13">
        <f>'Solutions&amp;Grade'!G1091</f>
        <v>326.7</v>
      </c>
      <c r="B1090" s="13">
        <f>'Solutions&amp;Grade'!H1091</f>
        <v>72.751163193723443</v>
      </c>
      <c r="C1090"/>
    </row>
    <row r="1091" spans="1:3" ht="12.75" customHeight="1" x14ac:dyDescent="0.2">
      <c r="A1091" s="13">
        <f>'Solutions&amp;Grade'!G1092</f>
        <v>327</v>
      </c>
      <c r="B1091" s="13">
        <f>'Solutions&amp;Grade'!H1092</f>
        <v>66.662289891320199</v>
      </c>
      <c r="C1091"/>
    </row>
    <row r="1092" spans="1:3" ht="12.75" customHeight="1" x14ac:dyDescent="0.2">
      <c r="A1092" s="13">
        <f>'Solutions&amp;Grade'!G1093</f>
        <v>327.3</v>
      </c>
      <c r="B1092" s="13">
        <f>'Solutions&amp;Grade'!H1093</f>
        <v>71.178302760857818</v>
      </c>
      <c r="C1092"/>
    </row>
    <row r="1093" spans="1:3" ht="12.75" customHeight="1" x14ac:dyDescent="0.2">
      <c r="A1093" s="13">
        <f>'Solutions&amp;Grade'!G1094</f>
        <v>327.60000000000002</v>
      </c>
      <c r="B1093" s="13">
        <f>'Solutions&amp;Grade'!H1094</f>
        <v>90.350555895185479</v>
      </c>
      <c r="C1093"/>
    </row>
    <row r="1094" spans="1:3" ht="12.75" customHeight="1" x14ac:dyDescent="0.2">
      <c r="A1094" s="13">
        <f>'Solutions&amp;Grade'!G1095</f>
        <v>327.9</v>
      </c>
      <c r="B1094" s="13">
        <f>'Solutions&amp;Grade'!H1095</f>
        <v>82.274627555858302</v>
      </c>
      <c r="C1094"/>
    </row>
    <row r="1095" spans="1:3" ht="12.75" customHeight="1" x14ac:dyDescent="0.2">
      <c r="A1095" s="13">
        <f>'Solutions&amp;Grade'!G1096</f>
        <v>328.2</v>
      </c>
      <c r="B1095" s="13">
        <f>'Solutions&amp;Grade'!H1096</f>
        <v>79.017401092649976</v>
      </c>
      <c r="C1095"/>
    </row>
    <row r="1096" spans="1:3" ht="12.75" customHeight="1" x14ac:dyDescent="0.2">
      <c r="A1096" s="13">
        <f>'Solutions&amp;Grade'!G1097</f>
        <v>328.5</v>
      </c>
      <c r="B1096" s="13">
        <f>'Solutions&amp;Grade'!H1097</f>
        <v>51.361169265006481</v>
      </c>
      <c r="C1096"/>
    </row>
    <row r="1097" spans="1:3" ht="12.75" customHeight="1" x14ac:dyDescent="0.2">
      <c r="A1097" s="13">
        <f>'Solutions&amp;Grade'!G1098</f>
        <v>328.8</v>
      </c>
      <c r="B1097" s="13">
        <f>'Solutions&amp;Grade'!H1098</f>
        <v>91.522368540447815</v>
      </c>
      <c r="C1097"/>
    </row>
    <row r="1098" spans="1:3" ht="12.75" customHeight="1" x14ac:dyDescent="0.2">
      <c r="A1098" s="13">
        <f>'Solutions&amp;Grade'!G1099</f>
        <v>329.1</v>
      </c>
      <c r="B1098" s="13">
        <f>'Solutions&amp;Grade'!H1099</f>
        <v>49.28288733236775</v>
      </c>
      <c r="C1098"/>
    </row>
    <row r="1099" spans="1:3" ht="12.75" customHeight="1" x14ac:dyDescent="0.2">
      <c r="A1099" s="13">
        <f>'Solutions&amp;Grade'!G1100</f>
        <v>329.4</v>
      </c>
      <c r="B1099" s="13">
        <f>'Solutions&amp;Grade'!H1100</f>
        <v>60.811342067315067</v>
      </c>
      <c r="C1099"/>
    </row>
    <row r="1100" spans="1:3" ht="12.75" customHeight="1" x14ac:dyDescent="0.2">
      <c r="A1100" s="13">
        <f>'Solutions&amp;Grade'!G1101</f>
        <v>329.7</v>
      </c>
      <c r="B1100" s="13">
        <f>'Solutions&amp;Grade'!H1101</f>
        <v>71.794695318288632</v>
      </c>
      <c r="C1100"/>
    </row>
    <row r="1101" spans="1:3" ht="12.75" customHeight="1" x14ac:dyDescent="0.2">
      <c r="A1101" s="13">
        <f>'Solutions&amp;Grade'!G1102</f>
        <v>330</v>
      </c>
      <c r="B1101" s="13">
        <f>'Solutions&amp;Grade'!H1102</f>
        <v>71.032570502351447</v>
      </c>
      <c r="C1101"/>
    </row>
    <row r="1102" spans="1:3" ht="12.75" customHeight="1" x14ac:dyDescent="0.2">
      <c r="A1102" s="13">
        <f>'Solutions&amp;Grade'!G1103</f>
        <v>330.3</v>
      </c>
      <c r="B1102" s="13">
        <f>'Solutions&amp;Grade'!H1103</f>
        <v>57.660513497615575</v>
      </c>
      <c r="C1102"/>
    </row>
    <row r="1103" spans="1:3" ht="12.75" customHeight="1" x14ac:dyDescent="0.2">
      <c r="A1103" s="13">
        <f>'Solutions&amp;Grade'!G1104</f>
        <v>330.6</v>
      </c>
      <c r="B1103" s="13">
        <f>'Solutions&amp;Grade'!H1104</f>
        <v>90.012039614160642</v>
      </c>
      <c r="C1103"/>
    </row>
    <row r="1104" spans="1:3" ht="12.75" customHeight="1" x14ac:dyDescent="0.2">
      <c r="A1104" s="13">
        <f>'Solutions&amp;Grade'!G1105</f>
        <v>330.9</v>
      </c>
      <c r="B1104" s="13">
        <f>'Solutions&amp;Grade'!H1105</f>
        <v>72.657196923421338</v>
      </c>
      <c r="C1104"/>
    </row>
    <row r="1105" spans="1:3" ht="12.75" customHeight="1" x14ac:dyDescent="0.2">
      <c r="A1105" s="13">
        <f>'Solutions&amp;Grade'!G1106</f>
        <v>331.2</v>
      </c>
      <c r="B1105" s="13">
        <f>'Solutions&amp;Grade'!H1106</f>
        <v>76.622985187457232</v>
      </c>
      <c r="C1105"/>
    </row>
    <row r="1106" spans="1:3" ht="12.75" customHeight="1" x14ac:dyDescent="0.2">
      <c r="A1106" s="13">
        <f>'Solutions&amp;Grade'!G1107</f>
        <v>331.5</v>
      </c>
      <c r="B1106" s="13">
        <f>'Solutions&amp;Grade'!H1107</f>
        <v>74.429905599125121</v>
      </c>
      <c r="C1106"/>
    </row>
    <row r="1107" spans="1:3" ht="12.75" customHeight="1" x14ac:dyDescent="0.2">
      <c r="A1107" s="13">
        <f>'Solutions&amp;Grade'!G1108</f>
        <v>331.8</v>
      </c>
      <c r="B1107" s="13">
        <f>'Solutions&amp;Grade'!H1108</f>
        <v>71.417146804298881</v>
      </c>
      <c r="C1107"/>
    </row>
    <row r="1108" spans="1:3" ht="12.75" customHeight="1" x14ac:dyDescent="0.2">
      <c r="A1108" s="13">
        <f>'Solutions&amp;Grade'!G1109</f>
        <v>332.1</v>
      </c>
      <c r="B1108" s="13">
        <f>'Solutions&amp;Grade'!H1109</f>
        <v>79.455375699265218</v>
      </c>
      <c r="C1108"/>
    </row>
    <row r="1109" spans="1:3" ht="12.75" customHeight="1" x14ac:dyDescent="0.2">
      <c r="A1109" s="13">
        <f>'Solutions&amp;Grade'!G1110</f>
        <v>332.4</v>
      </c>
      <c r="B1109" s="13">
        <f>'Solutions&amp;Grade'!H1110</f>
        <v>59.757756369253308</v>
      </c>
      <c r="C1109"/>
    </row>
    <row r="1110" spans="1:3" ht="12.75" customHeight="1" x14ac:dyDescent="0.2">
      <c r="A1110" s="13">
        <f>'Solutions&amp;Grade'!G1111</f>
        <v>332.7</v>
      </c>
      <c r="B1110" s="13">
        <f>'Solutions&amp;Grade'!H1111</f>
        <v>89.987050505993111</v>
      </c>
      <c r="C1110"/>
    </row>
    <row r="1111" spans="1:3" ht="12.75" customHeight="1" x14ac:dyDescent="0.2">
      <c r="A1111" s="13">
        <f>'Solutions&amp;Grade'!G1112</f>
        <v>333</v>
      </c>
      <c r="B1111" s="13">
        <f>'Solutions&amp;Grade'!H1112</f>
        <v>63.748186223972084</v>
      </c>
      <c r="C1111"/>
    </row>
    <row r="1112" spans="1:3" ht="12.75" customHeight="1" x14ac:dyDescent="0.2">
      <c r="A1112" s="13">
        <f>'Solutions&amp;Grade'!G1113</f>
        <v>333.3</v>
      </c>
      <c r="B1112" s="13">
        <f>'Solutions&amp;Grade'!H1113</f>
        <v>76.45165807738698</v>
      </c>
      <c r="C1112"/>
    </row>
    <row r="1113" spans="1:3" ht="12.75" customHeight="1" x14ac:dyDescent="0.2">
      <c r="A1113" s="13">
        <f>'Solutions&amp;Grade'!G1114</f>
        <v>333.6</v>
      </c>
      <c r="B1113" s="13">
        <f>'Solutions&amp;Grade'!H1114</f>
        <v>61.17721539792425</v>
      </c>
      <c r="C1113"/>
    </row>
    <row r="1114" spans="1:3" ht="12.75" customHeight="1" x14ac:dyDescent="0.2">
      <c r="A1114" s="13">
        <f>'Solutions&amp;Grade'!G1115</f>
        <v>333.9</v>
      </c>
      <c r="B1114" s="13">
        <f>'Solutions&amp;Grade'!H1115</f>
        <v>76.358534746045891</v>
      </c>
      <c r="C1114"/>
    </row>
    <row r="1115" spans="1:3" ht="12.75" customHeight="1" x14ac:dyDescent="0.2">
      <c r="A1115" s="13">
        <f>'Solutions&amp;Grade'!G1116</f>
        <v>334.2</v>
      </c>
      <c r="B1115" s="13">
        <f>'Solutions&amp;Grade'!H1116</f>
        <v>68.663676215909106</v>
      </c>
      <c r="C1115"/>
    </row>
    <row r="1116" spans="1:3" ht="12.75" customHeight="1" x14ac:dyDescent="0.2">
      <c r="A1116" s="13">
        <f>'Solutions&amp;Grade'!G1117</f>
        <v>334.5</v>
      </c>
      <c r="B1116" s="13">
        <f>'Solutions&amp;Grade'!H1117</f>
        <v>42.217266074333637</v>
      </c>
      <c r="C1116"/>
    </row>
    <row r="1117" spans="1:3" ht="12.75" customHeight="1" x14ac:dyDescent="0.2">
      <c r="A1117" s="13">
        <f>'Solutions&amp;Grade'!G1118</f>
        <v>334.8</v>
      </c>
      <c r="B1117" s="13">
        <f>'Solutions&amp;Grade'!H1118</f>
        <v>99.516253234746472</v>
      </c>
      <c r="C1117"/>
    </row>
    <row r="1118" spans="1:3" ht="12.75" customHeight="1" x14ac:dyDescent="0.2">
      <c r="A1118" s="13">
        <f>'Solutions&amp;Grade'!G1119</f>
        <v>335.1</v>
      </c>
      <c r="B1118" s="13">
        <f>'Solutions&amp;Grade'!H1119</f>
        <v>79.989866742478483</v>
      </c>
      <c r="C1118"/>
    </row>
    <row r="1119" spans="1:3" ht="12.75" customHeight="1" x14ac:dyDescent="0.2">
      <c r="A1119" s="13">
        <f>'Solutions&amp;Grade'!G1120</f>
        <v>335.4</v>
      </c>
      <c r="B1119" s="13">
        <f>'Solutions&amp;Grade'!H1120</f>
        <v>94.47784733739293</v>
      </c>
      <c r="C1119"/>
    </row>
    <row r="1120" spans="1:3" ht="12.75" customHeight="1" x14ac:dyDescent="0.2">
      <c r="A1120" s="13">
        <f>'Solutions&amp;Grade'!G1121</f>
        <v>335.7</v>
      </c>
      <c r="B1120" s="13">
        <f>'Solutions&amp;Grade'!H1121</f>
        <v>88.814748143914102</v>
      </c>
      <c r="C1120"/>
    </row>
    <row r="1121" spans="1:3" ht="12.75" customHeight="1" x14ac:dyDescent="0.2">
      <c r="A1121" s="13">
        <f>'Solutions&amp;Grade'!G1122</f>
        <v>336</v>
      </c>
      <c r="B1121" s="13">
        <f>'Solutions&amp;Grade'!H1122</f>
        <v>54.500648915860403</v>
      </c>
      <c r="C1121"/>
    </row>
    <row r="1122" spans="1:3" ht="12.75" customHeight="1" x14ac:dyDescent="0.2">
      <c r="A1122" s="13">
        <f>'Solutions&amp;Grade'!G1123</f>
        <v>336.3</v>
      </c>
      <c r="B1122" s="13">
        <f>'Solutions&amp;Grade'!H1123</f>
        <v>78.820496484023224</v>
      </c>
      <c r="C1122"/>
    </row>
    <row r="1123" spans="1:3" ht="12.75" customHeight="1" x14ac:dyDescent="0.2">
      <c r="A1123" s="13">
        <f>'Solutions&amp;Grade'!G1124</f>
        <v>336.6</v>
      </c>
      <c r="B1123" s="13">
        <f>'Solutions&amp;Grade'!H1124</f>
        <v>75.663964387658254</v>
      </c>
      <c r="C1123"/>
    </row>
    <row r="1124" spans="1:3" ht="12.75" customHeight="1" x14ac:dyDescent="0.2">
      <c r="A1124" s="13">
        <f>'Solutions&amp;Grade'!G1125</f>
        <v>336.9</v>
      </c>
      <c r="B1124" s="13">
        <f>'Solutions&amp;Grade'!H1125</f>
        <v>72.213529269871813</v>
      </c>
      <c r="C1124"/>
    </row>
    <row r="1125" spans="1:3" ht="12.75" customHeight="1" x14ac:dyDescent="0.2">
      <c r="A1125" s="13">
        <f>'Solutions&amp;Grade'!G1126</f>
        <v>337.2</v>
      </c>
      <c r="B1125" s="13">
        <f>'Solutions&amp;Grade'!H1126</f>
        <v>113.07200899760684</v>
      </c>
      <c r="C1125"/>
    </row>
    <row r="1126" spans="1:3" ht="12.75" customHeight="1" x14ac:dyDescent="0.2">
      <c r="A1126" s="13">
        <f>'Solutions&amp;Grade'!G1127</f>
        <v>337.5</v>
      </c>
      <c r="B1126" s="13">
        <f>'Solutions&amp;Grade'!H1127</f>
        <v>90.724476682193597</v>
      </c>
      <c r="C1126"/>
    </row>
    <row r="1127" spans="1:3" ht="12.75" customHeight="1" x14ac:dyDescent="0.2">
      <c r="A1127" s="13">
        <f>'Solutions&amp;Grade'!G1128</f>
        <v>337.8</v>
      </c>
      <c r="B1127" s="13">
        <f>'Solutions&amp;Grade'!H1128</f>
        <v>66.700174123653412</v>
      </c>
      <c r="C1127"/>
    </row>
    <row r="1128" spans="1:3" ht="12.75" customHeight="1" x14ac:dyDescent="0.2">
      <c r="A1128" s="13">
        <f>'Solutions&amp;Grade'!G1129</f>
        <v>338.1</v>
      </c>
      <c r="B1128" s="13">
        <f>'Solutions&amp;Grade'!H1129</f>
        <v>89.202246269730594</v>
      </c>
      <c r="C1128"/>
    </row>
    <row r="1129" spans="1:3" ht="12.75" customHeight="1" x14ac:dyDescent="0.2">
      <c r="A1129" s="13">
        <f>'Solutions&amp;Grade'!G1130</f>
        <v>338.4</v>
      </c>
      <c r="B1129" s="13">
        <f>'Solutions&amp;Grade'!H1130</f>
        <v>88.701883672300781</v>
      </c>
      <c r="C1129"/>
    </row>
    <row r="1130" spans="1:3" ht="12.75" customHeight="1" x14ac:dyDescent="0.2">
      <c r="A1130" s="13">
        <f>'Solutions&amp;Grade'!G1131</f>
        <v>338.7</v>
      </c>
      <c r="B1130" s="13">
        <f>'Solutions&amp;Grade'!H1131</f>
        <v>86.278919201324825</v>
      </c>
      <c r="C1130"/>
    </row>
    <row r="1131" spans="1:3" ht="12.75" customHeight="1" x14ac:dyDescent="0.2">
      <c r="A1131" s="13">
        <f>'Solutions&amp;Grade'!G1132</f>
        <v>339</v>
      </c>
      <c r="B1131" s="13">
        <f>'Solutions&amp;Grade'!H1132</f>
        <v>90.105764235254753</v>
      </c>
      <c r="C1131"/>
    </row>
    <row r="1132" spans="1:3" ht="12.75" customHeight="1" x14ac:dyDescent="0.2">
      <c r="A1132" s="13">
        <f>'Solutions&amp;Grade'!G1133</f>
        <v>339.3</v>
      </c>
      <c r="B1132" s="13">
        <f>'Solutions&amp;Grade'!H1133</f>
        <v>104.96352462016057</v>
      </c>
      <c r="C1132"/>
    </row>
    <row r="1133" spans="1:3" ht="12.75" customHeight="1" x14ac:dyDescent="0.2">
      <c r="A1133" s="13">
        <f>'Solutions&amp;Grade'!G1134</f>
        <v>339.6</v>
      </c>
      <c r="B1133" s="13">
        <f>'Solutions&amp;Grade'!H1134</f>
        <v>76.645136055676659</v>
      </c>
      <c r="C1133"/>
    </row>
    <row r="1134" spans="1:3" ht="12.75" customHeight="1" x14ac:dyDescent="0.2">
      <c r="A1134" s="13">
        <f>'Solutions&amp;Grade'!G1135</f>
        <v>339.9</v>
      </c>
      <c r="B1134" s="13">
        <f>'Solutions&amp;Grade'!H1135</f>
        <v>76.188719228633943</v>
      </c>
      <c r="C1134"/>
    </row>
    <row r="1135" spans="1:3" ht="12.75" customHeight="1" x14ac:dyDescent="0.2">
      <c r="A1135" s="13">
        <f>'Solutions&amp;Grade'!G1136</f>
        <v>340.2</v>
      </c>
      <c r="B1135" s="13">
        <f>'Solutions&amp;Grade'!H1136</f>
        <v>62.701094484836673</v>
      </c>
      <c r="C1135"/>
    </row>
    <row r="1136" spans="1:3" ht="12.75" customHeight="1" x14ac:dyDescent="0.2">
      <c r="A1136" s="13">
        <f>'Solutions&amp;Grade'!G1137</f>
        <v>340.5</v>
      </c>
      <c r="B1136" s="13">
        <f>'Solutions&amp;Grade'!H1137</f>
        <v>87.858500749191791</v>
      </c>
      <c r="C1136"/>
    </row>
    <row r="1137" spans="1:3" ht="12.75" customHeight="1" x14ac:dyDescent="0.2">
      <c r="A1137" s="13">
        <f>'Solutions&amp;Grade'!G1138</f>
        <v>340.8</v>
      </c>
      <c r="B1137" s="13">
        <f>'Solutions&amp;Grade'!H1138</f>
        <v>74.40341712952403</v>
      </c>
      <c r="C1137"/>
    </row>
    <row r="1138" spans="1:3" ht="12.75" customHeight="1" x14ac:dyDescent="0.2">
      <c r="A1138" s="13">
        <f>'Solutions&amp;Grade'!G1139</f>
        <v>341.1</v>
      </c>
      <c r="B1138" s="13">
        <f>'Solutions&amp;Grade'!H1139</f>
        <v>84.254575368071585</v>
      </c>
      <c r="C1138"/>
    </row>
    <row r="1139" spans="1:3" ht="12.75" customHeight="1" x14ac:dyDescent="0.2">
      <c r="A1139" s="13">
        <f>'Solutions&amp;Grade'!G1140</f>
        <v>341.4</v>
      </c>
      <c r="B1139" s="13">
        <f>'Solutions&amp;Grade'!H1140</f>
        <v>73.482746518974182</v>
      </c>
      <c r="C1139"/>
    </row>
    <row r="1140" spans="1:3" ht="12.75" customHeight="1" x14ac:dyDescent="0.2">
      <c r="A1140" s="13">
        <f>'Solutions&amp;Grade'!G1141</f>
        <v>341.7</v>
      </c>
      <c r="B1140" s="13">
        <f>'Solutions&amp;Grade'!H1141</f>
        <v>90.904278779993021</v>
      </c>
      <c r="C1140"/>
    </row>
    <row r="1141" spans="1:3" ht="12.75" customHeight="1" x14ac:dyDescent="0.2">
      <c r="A1141" s="13">
        <f>'Solutions&amp;Grade'!G1142</f>
        <v>342</v>
      </c>
      <c r="B1141" s="13">
        <f>'Solutions&amp;Grade'!H1142</f>
        <v>74.144793196516474</v>
      </c>
      <c r="C1141"/>
    </row>
    <row r="1142" spans="1:3" ht="12.75" customHeight="1" x14ac:dyDescent="0.2">
      <c r="A1142" s="13">
        <f>'Solutions&amp;Grade'!G1143</f>
        <v>342.3</v>
      </c>
      <c r="B1142" s="13">
        <f>'Solutions&amp;Grade'!H1143</f>
        <v>94.281679724130214</v>
      </c>
      <c r="C1142"/>
    </row>
    <row r="1143" spans="1:3" ht="12.75" customHeight="1" x14ac:dyDescent="0.2">
      <c r="A1143" s="13">
        <f>'Solutions&amp;Grade'!G1144</f>
        <v>342.6</v>
      </c>
      <c r="B1143" s="13">
        <f>'Solutions&amp;Grade'!H1144</f>
        <v>77.748640276788308</v>
      </c>
      <c r="C1143"/>
    </row>
    <row r="1144" spans="1:3" ht="12.75" customHeight="1" x14ac:dyDescent="0.2">
      <c r="A1144" s="13">
        <f>'Solutions&amp;Grade'!G1145</f>
        <v>342.9</v>
      </c>
      <c r="B1144" s="13">
        <f>'Solutions&amp;Grade'!H1145</f>
        <v>1269.8635432581145</v>
      </c>
      <c r="C1144"/>
    </row>
    <row r="1145" spans="1:3" ht="12.75" customHeight="1" x14ac:dyDescent="0.2">
      <c r="A1145" s="13">
        <f>'Solutions&amp;Grade'!G1146</f>
        <v>343.2</v>
      </c>
      <c r="B1145" s="13">
        <f>'Solutions&amp;Grade'!H1146</f>
        <v>84.095557530380731</v>
      </c>
      <c r="C1145"/>
    </row>
    <row r="1146" spans="1:3" ht="12.75" customHeight="1" x14ac:dyDescent="0.2">
      <c r="A1146" s="13">
        <f>'Solutions&amp;Grade'!G1147</f>
        <v>343.5</v>
      </c>
      <c r="B1146" s="13">
        <f>'Solutions&amp;Grade'!H1147</f>
        <v>93.851501085259343</v>
      </c>
      <c r="C1146"/>
    </row>
    <row r="1147" spans="1:3" ht="12.75" customHeight="1" x14ac:dyDescent="0.2">
      <c r="A1147" s="13">
        <f>'Solutions&amp;Grade'!G1148</f>
        <v>343.8</v>
      </c>
      <c r="B1147" s="13">
        <f>'Solutions&amp;Grade'!H1148</f>
        <v>78.237747386615482</v>
      </c>
      <c r="C1147"/>
    </row>
    <row r="1148" spans="1:3" ht="12.75" customHeight="1" x14ac:dyDescent="0.2">
      <c r="A1148" s="13">
        <f>'Solutions&amp;Grade'!G1149</f>
        <v>344.1</v>
      </c>
      <c r="B1148" s="13">
        <f>'Solutions&amp;Grade'!H1149</f>
        <v>89.464350302101437</v>
      </c>
      <c r="C1148"/>
    </row>
    <row r="1149" spans="1:3" ht="12.75" customHeight="1" x14ac:dyDescent="0.2">
      <c r="A1149" s="13">
        <f>'Solutions&amp;Grade'!G1150</f>
        <v>344.4</v>
      </c>
      <c r="B1149" s="13">
        <f>'Solutions&amp;Grade'!H1150</f>
        <v>73.912389634986738</v>
      </c>
      <c r="C1149"/>
    </row>
    <row r="1150" spans="1:3" ht="12.75" customHeight="1" x14ac:dyDescent="0.2">
      <c r="A1150" s="13">
        <f>'Solutions&amp;Grade'!G1151</f>
        <v>344.7</v>
      </c>
      <c r="B1150" s="13">
        <f>'Solutions&amp;Grade'!H1151</f>
        <v>80.734200805681851</v>
      </c>
      <c r="C1150"/>
    </row>
    <row r="1151" spans="1:3" ht="12.75" customHeight="1" x14ac:dyDescent="0.2">
      <c r="A1151" s="13">
        <f>'Solutions&amp;Grade'!G1152</f>
        <v>345</v>
      </c>
      <c r="B1151" s="13">
        <f>'Solutions&amp;Grade'!H1152</f>
        <v>80.513379630347799</v>
      </c>
      <c r="C1151"/>
    </row>
    <row r="1152" spans="1:3" ht="12.75" customHeight="1" x14ac:dyDescent="0.2">
      <c r="A1152" s="13">
        <f>'Solutions&amp;Grade'!G1153</f>
        <v>345.3</v>
      </c>
      <c r="B1152" s="13">
        <f>'Solutions&amp;Grade'!H1153</f>
        <v>73.834318941467757</v>
      </c>
      <c r="C1152"/>
    </row>
    <row r="1153" spans="1:3" ht="12.75" customHeight="1" x14ac:dyDescent="0.2">
      <c r="A1153" s="13">
        <f>'Solutions&amp;Grade'!G1154</f>
        <v>345.6</v>
      </c>
      <c r="B1153" s="13">
        <f>'Solutions&amp;Grade'!H1154</f>
        <v>86.972547732589874</v>
      </c>
      <c r="C1153"/>
    </row>
    <row r="1154" spans="1:3" ht="12.75" customHeight="1" x14ac:dyDescent="0.2">
      <c r="A1154" s="13">
        <f>'Solutions&amp;Grade'!G1155</f>
        <v>345.9</v>
      </c>
      <c r="B1154" s="13">
        <f>'Solutions&amp;Grade'!H1155</f>
        <v>75.379741529718061</v>
      </c>
      <c r="C1154"/>
    </row>
    <row r="1155" spans="1:3" ht="12.75" customHeight="1" x14ac:dyDescent="0.2">
      <c r="A1155" s="13">
        <f>'Solutions&amp;Grade'!G1156</f>
        <v>346.2</v>
      </c>
      <c r="B1155" s="13">
        <f>'Solutions&amp;Grade'!H1156</f>
        <v>108.82597545623955</v>
      </c>
      <c r="C1155"/>
    </row>
    <row r="1156" spans="1:3" ht="12.75" customHeight="1" x14ac:dyDescent="0.2">
      <c r="A1156" s="13">
        <f>'Solutions&amp;Grade'!G1157</f>
        <v>346.5</v>
      </c>
      <c r="B1156" s="13">
        <f>'Solutions&amp;Grade'!H1157</f>
        <v>56.659849268719881</v>
      </c>
      <c r="C1156"/>
    </row>
    <row r="1157" spans="1:3" ht="12.75" customHeight="1" x14ac:dyDescent="0.2">
      <c r="A1157" s="13">
        <f>'Solutions&amp;Grade'!G1158</f>
        <v>346.8</v>
      </c>
      <c r="B1157" s="13">
        <f>'Solutions&amp;Grade'!H1158</f>
        <v>86.243470150723439</v>
      </c>
      <c r="C1157"/>
    </row>
    <row r="1158" spans="1:3" ht="12.75" customHeight="1" x14ac:dyDescent="0.2">
      <c r="A1158" s="13">
        <f>'Solutions&amp;Grade'!G1159</f>
        <v>347.1</v>
      </c>
      <c r="B1158" s="13">
        <f>'Solutions&amp;Grade'!H1159</f>
        <v>81.069649610388154</v>
      </c>
      <c r="C1158"/>
    </row>
    <row r="1159" spans="1:3" ht="12.75" customHeight="1" x14ac:dyDescent="0.2">
      <c r="A1159" s="13">
        <f>'Solutions&amp;Grade'!G1160</f>
        <v>347.4</v>
      </c>
      <c r="B1159" s="13">
        <f>'Solutions&amp;Grade'!H1160</f>
        <v>79.830859019298089</v>
      </c>
      <c r="C1159"/>
    </row>
    <row r="1160" spans="1:3" ht="12.75" customHeight="1" x14ac:dyDescent="0.2">
      <c r="A1160" s="13">
        <f>'Solutions&amp;Grade'!G1161</f>
        <v>347.7</v>
      </c>
      <c r="B1160" s="13">
        <f>'Solutions&amp;Grade'!H1161</f>
        <v>84.816141709268024</v>
      </c>
      <c r="C1160"/>
    </row>
    <row r="1161" spans="1:3" ht="12.75" customHeight="1" x14ac:dyDescent="0.2">
      <c r="A1161" s="13">
        <f>'Solutions&amp;Grade'!G1162</f>
        <v>348</v>
      </c>
      <c r="B1161" s="13">
        <f>'Solutions&amp;Grade'!H1162</f>
        <v>63.556169390293945</v>
      </c>
      <c r="C1161"/>
    </row>
    <row r="1162" spans="1:3" ht="12.75" customHeight="1" x14ac:dyDescent="0.2">
      <c r="A1162" s="13">
        <f>'Solutions&amp;Grade'!G1163</f>
        <v>348.3</v>
      </c>
      <c r="B1162" s="13">
        <f>'Solutions&amp;Grade'!H1163</f>
        <v>85.677667293616793</v>
      </c>
      <c r="C1162"/>
    </row>
    <row r="1163" spans="1:3" ht="12.75" customHeight="1" x14ac:dyDescent="0.2">
      <c r="A1163" s="13">
        <f>'Solutions&amp;Grade'!G1164</f>
        <v>348.6</v>
      </c>
      <c r="B1163" s="13">
        <f>'Solutions&amp;Grade'!H1164</f>
        <v>90.000285312385287</v>
      </c>
      <c r="C1163"/>
    </row>
    <row r="1164" spans="1:3" ht="12.75" customHeight="1" x14ac:dyDescent="0.2">
      <c r="A1164" s="13">
        <f>'Solutions&amp;Grade'!G1165</f>
        <v>348.9</v>
      </c>
      <c r="B1164" s="13">
        <f>'Solutions&amp;Grade'!H1165</f>
        <v>105.69610647031223</v>
      </c>
      <c r="C1164"/>
    </row>
    <row r="1165" spans="1:3" ht="12.75" customHeight="1" x14ac:dyDescent="0.2">
      <c r="A1165" s="13">
        <f>'Solutions&amp;Grade'!G1166</f>
        <v>349.2</v>
      </c>
      <c r="B1165" s="13">
        <f>'Solutions&amp;Grade'!H1166</f>
        <v>70.000985852536488</v>
      </c>
      <c r="C1165"/>
    </row>
    <row r="1166" spans="1:3" ht="12.75" customHeight="1" x14ac:dyDescent="0.2">
      <c r="A1166" s="13">
        <f>'Solutions&amp;Grade'!G1167</f>
        <v>349.5</v>
      </c>
      <c r="B1166" s="13">
        <f>'Solutions&amp;Grade'!H1167</f>
        <v>80.847901713792439</v>
      </c>
      <c r="C1166"/>
    </row>
    <row r="1167" spans="1:3" ht="12.75" customHeight="1" x14ac:dyDescent="0.2">
      <c r="A1167" s="13">
        <f>'Solutions&amp;Grade'!G1168</f>
        <v>349.8</v>
      </c>
      <c r="B1167" s="13">
        <f>'Solutions&amp;Grade'!H1168</f>
        <v>76.073689332937931</v>
      </c>
      <c r="C1167"/>
    </row>
    <row r="1168" spans="1:3" ht="12.75" customHeight="1" x14ac:dyDescent="0.2">
      <c r="A1168" s="13">
        <f>'Solutions&amp;Grade'!G1169</f>
        <v>350.1</v>
      </c>
      <c r="B1168" s="13">
        <f>'Solutions&amp;Grade'!H1169</f>
        <v>98.568849658553091</v>
      </c>
      <c r="C1168"/>
    </row>
    <row r="1169" spans="1:3" ht="12.75" customHeight="1" x14ac:dyDescent="0.2">
      <c r="A1169" s="13">
        <f>'Solutions&amp;Grade'!G1170</f>
        <v>350.4</v>
      </c>
      <c r="B1169" s="13">
        <f>'Solutions&amp;Grade'!H1170</f>
        <v>94.071013486167416</v>
      </c>
      <c r="C1169"/>
    </row>
    <row r="1170" spans="1:3" ht="12.75" customHeight="1" x14ac:dyDescent="0.2">
      <c r="A1170" s="13">
        <f>'Solutions&amp;Grade'!G1171</f>
        <v>350.7</v>
      </c>
      <c r="B1170" s="13">
        <f>'Solutions&amp;Grade'!H1171</f>
        <v>90.024737668736478</v>
      </c>
      <c r="C1170"/>
    </row>
    <row r="1171" spans="1:3" ht="12.75" customHeight="1" x14ac:dyDescent="0.2">
      <c r="A1171" s="13">
        <f>'Solutions&amp;Grade'!G1172</f>
        <v>351</v>
      </c>
      <c r="B1171" s="13">
        <f>'Solutions&amp;Grade'!H1172</f>
        <v>79.109924064108014</v>
      </c>
      <c r="C1171"/>
    </row>
    <row r="1172" spans="1:3" ht="12.75" customHeight="1" x14ac:dyDescent="0.2">
      <c r="A1172" s="13">
        <f>'Solutions&amp;Grade'!G1173</f>
        <v>351.3</v>
      </c>
      <c r="B1172" s="13">
        <f>'Solutions&amp;Grade'!H1173</f>
        <v>63.865228207467318</v>
      </c>
      <c r="C1172"/>
    </row>
    <row r="1173" spans="1:3" ht="12.75" customHeight="1" x14ac:dyDescent="0.2">
      <c r="A1173" s="13">
        <f>'Solutions&amp;Grade'!G1174</f>
        <v>351.6</v>
      </c>
      <c r="B1173" s="13">
        <f>'Solutions&amp;Grade'!H1174</f>
        <v>78.035648547167028</v>
      </c>
      <c r="C1173"/>
    </row>
    <row r="1174" spans="1:3" ht="12.75" customHeight="1" x14ac:dyDescent="0.2">
      <c r="A1174" s="13">
        <f>'Solutions&amp;Grade'!G1175</f>
        <v>351.9</v>
      </c>
      <c r="B1174" s="13">
        <f>'Solutions&amp;Grade'!H1175</f>
        <v>74.784960478667372</v>
      </c>
      <c r="C1174"/>
    </row>
    <row r="1175" spans="1:3" ht="12.75" customHeight="1" x14ac:dyDescent="0.2">
      <c r="A1175" s="13">
        <f>'Solutions&amp;Grade'!G1176</f>
        <v>352.2</v>
      </c>
      <c r="B1175" s="13">
        <f>'Solutions&amp;Grade'!H1176</f>
        <v>84.292477064786056</v>
      </c>
      <c r="C1175"/>
    </row>
    <row r="1176" spans="1:3" ht="12.75" customHeight="1" x14ac:dyDescent="0.2">
      <c r="A1176" s="13">
        <f>'Solutions&amp;Grade'!G1177</f>
        <v>352.5</v>
      </c>
      <c r="B1176" s="13">
        <f>'Solutions&amp;Grade'!H1177</f>
        <v>60.319220676240448</v>
      </c>
      <c r="C1176"/>
    </row>
    <row r="1177" spans="1:3" ht="12.75" customHeight="1" x14ac:dyDescent="0.2">
      <c r="A1177" s="13">
        <f>'Solutions&amp;Grade'!G1178</f>
        <v>352.8</v>
      </c>
      <c r="B1177" s="13">
        <f>'Solutions&amp;Grade'!H1178</f>
        <v>95.253163160991562</v>
      </c>
      <c r="C1177"/>
    </row>
    <row r="1178" spans="1:3" ht="12.75" customHeight="1" x14ac:dyDescent="0.2">
      <c r="A1178" s="13">
        <f>'Solutions&amp;Grade'!G1179</f>
        <v>353.1</v>
      </c>
      <c r="B1178" s="13">
        <f>'Solutions&amp;Grade'!H1179</f>
        <v>74.202941921374915</v>
      </c>
      <c r="C1178"/>
    </row>
    <row r="1179" spans="1:3" ht="12.75" customHeight="1" x14ac:dyDescent="0.2">
      <c r="A1179" s="13">
        <f>'Solutions&amp;Grade'!G1180</f>
        <v>353.4</v>
      </c>
      <c r="B1179" s="13">
        <f>'Solutions&amp;Grade'!H1180</f>
        <v>93.547194504477531</v>
      </c>
      <c r="C1179"/>
    </row>
    <row r="1180" spans="1:3" ht="12.75" customHeight="1" x14ac:dyDescent="0.2">
      <c r="A1180" s="13">
        <f>'Solutions&amp;Grade'!G1181</f>
        <v>353.7</v>
      </c>
      <c r="B1180" s="13">
        <f>'Solutions&amp;Grade'!H1181</f>
        <v>90.055380771433377</v>
      </c>
      <c r="C1180"/>
    </row>
    <row r="1181" spans="1:3" ht="12.75" customHeight="1" x14ac:dyDescent="0.2">
      <c r="A1181" s="13">
        <f>'Solutions&amp;Grade'!G1182</f>
        <v>354</v>
      </c>
      <c r="B1181" s="13">
        <f>'Solutions&amp;Grade'!H1182</f>
        <v>77.487653959964049</v>
      </c>
      <c r="C1181"/>
    </row>
    <row r="1182" spans="1:3" ht="12.75" customHeight="1" x14ac:dyDescent="0.2">
      <c r="A1182" s="13">
        <f>'Solutions&amp;Grade'!G1183</f>
        <v>354.3</v>
      </c>
      <c r="B1182" s="13">
        <f>'Solutions&amp;Grade'!H1183</f>
        <v>96.177091801394951</v>
      </c>
      <c r="C1182"/>
    </row>
    <row r="1183" spans="1:3" ht="12.75" customHeight="1" x14ac:dyDescent="0.2">
      <c r="A1183" s="13">
        <f>'Solutions&amp;Grade'!G1184</f>
        <v>354.6</v>
      </c>
      <c r="B1183" s="13">
        <f>'Solutions&amp;Grade'!H1184</f>
        <v>79.713392614727724</v>
      </c>
      <c r="C1183"/>
    </row>
    <row r="1184" spans="1:3" ht="12.75" customHeight="1" x14ac:dyDescent="0.2">
      <c r="A1184" s="13">
        <f>'Solutions&amp;Grade'!G1185</f>
        <v>354.9</v>
      </c>
      <c r="B1184" s="13">
        <f>'Solutions&amp;Grade'!H1185</f>
        <v>84.682668226581285</v>
      </c>
      <c r="C1184"/>
    </row>
    <row r="1185" spans="1:18" ht="12.75" customHeight="1" x14ac:dyDescent="0.2">
      <c r="A1185" s="13">
        <f>'Solutions&amp;Grade'!G1186</f>
        <v>355.2</v>
      </c>
      <c r="B1185" s="13">
        <f>'Solutions&amp;Grade'!H1186</f>
        <v>97.626544930033347</v>
      </c>
      <c r="C1185"/>
    </row>
    <row r="1186" spans="1:18" ht="12.75" customHeight="1" x14ac:dyDescent="0.2">
      <c r="A1186" s="13">
        <f>'Solutions&amp;Grade'!G1187</f>
        <v>355.5</v>
      </c>
      <c r="B1186" s="13">
        <f>'Solutions&amp;Grade'!H1187</f>
        <v>86.19609498452526</v>
      </c>
      <c r="C1186"/>
    </row>
    <row r="1187" spans="1:18" ht="12.75" customHeight="1" x14ac:dyDescent="0.2">
      <c r="A1187" s="13">
        <f>'Solutions&amp;Grade'!G1188</f>
        <v>355.8</v>
      </c>
      <c r="B1187" s="13">
        <f>'Solutions&amp;Grade'!H1188</f>
        <v>90.589630281843881</v>
      </c>
      <c r="C1187"/>
    </row>
    <row r="1188" spans="1:18" ht="12.75" customHeight="1" x14ac:dyDescent="0.2">
      <c r="A1188" s="13">
        <f>'Solutions&amp;Grade'!G1189</f>
        <v>356.1</v>
      </c>
      <c r="B1188" s="13">
        <f>'Solutions&amp;Grade'!H1189</f>
        <v>86.648717994365683</v>
      </c>
      <c r="C1188"/>
    </row>
    <row r="1189" spans="1:18" ht="12.75" customHeight="1" x14ac:dyDescent="0.2">
      <c r="A1189" s="13">
        <f>'Solutions&amp;Grade'!G1190</f>
        <v>356.4</v>
      </c>
      <c r="B1189" s="13">
        <f>'Solutions&amp;Grade'!H1190</f>
        <v>83.078624150648352</v>
      </c>
      <c r="C1189"/>
    </row>
    <row r="1190" spans="1:18" ht="12.75" customHeight="1" x14ac:dyDescent="0.2">
      <c r="A1190" s="13">
        <f>'Solutions&amp;Grade'!G1191</f>
        <v>356.7</v>
      </c>
      <c r="B1190" s="13">
        <f>'Solutions&amp;Grade'!H1191</f>
        <v>85.866705129747629</v>
      </c>
      <c r="C1190"/>
    </row>
    <row r="1191" spans="1:18" ht="12.75" customHeight="1" x14ac:dyDescent="0.2">
      <c r="A1191" s="13">
        <f>'Solutions&amp;Grade'!G1192</f>
        <v>357</v>
      </c>
      <c r="B1191" s="13">
        <f>'Solutions&amp;Grade'!H1192</f>
        <v>87.311666188362423</v>
      </c>
      <c r="C1191"/>
    </row>
    <row r="1192" spans="1:18" ht="12.75" customHeight="1" x14ac:dyDescent="0.2">
      <c r="A1192" s="13">
        <f>'Solutions&amp;Grade'!G1193</f>
        <v>357.3</v>
      </c>
      <c r="B1192" s="13">
        <f>'Solutions&amp;Grade'!H1193</f>
        <v>71.796159260461479</v>
      </c>
      <c r="C1192"/>
    </row>
    <row r="1193" spans="1:18" ht="12.75" customHeight="1" x14ac:dyDescent="0.2">
      <c r="A1193" s="13">
        <f>'Solutions&amp;Grade'!G1194</f>
        <v>357.6</v>
      </c>
      <c r="B1193" s="13">
        <f>'Solutions&amp;Grade'!H1194</f>
        <v>84.728574344232555</v>
      </c>
      <c r="C1193"/>
    </row>
    <row r="1194" spans="1:18" ht="12.75" customHeight="1" x14ac:dyDescent="0.2">
      <c r="A1194" s="13">
        <f>'Solutions&amp;Grade'!G1195</f>
        <v>357.9</v>
      </c>
      <c r="B1194" s="13">
        <f>'Solutions&amp;Grade'!H1195</f>
        <v>85.214791464492663</v>
      </c>
      <c r="C1194"/>
    </row>
    <row r="1195" spans="1:18" ht="12.75" customHeight="1" x14ac:dyDescent="0.2">
      <c r="A1195" s="13">
        <f>'Solutions&amp;Grade'!G1196</f>
        <v>358.2</v>
      </c>
      <c r="B1195" s="13">
        <f>'Solutions&amp;Grade'!H1196</f>
        <v>91.904427459856009</v>
      </c>
      <c r="C1195"/>
    </row>
    <row r="1196" spans="1:18" ht="12.75" customHeight="1" x14ac:dyDescent="0.2">
      <c r="A1196" s="13">
        <f>'Solutions&amp;Grade'!G1197</f>
        <v>358.5</v>
      </c>
      <c r="B1196" s="13">
        <f>'Solutions&amp;Grade'!H1197</f>
        <v>86.795454215765588</v>
      </c>
      <c r="C1196"/>
    </row>
    <row r="1197" spans="1:18" ht="12.75" customHeight="1" x14ac:dyDescent="0.2">
      <c r="A1197" s="13">
        <f>'Solutions&amp;Grade'!G1198</f>
        <v>358.8</v>
      </c>
      <c r="B1197" s="13">
        <f>'Solutions&amp;Grade'!H1198</f>
        <v>83.722535283573521</v>
      </c>
      <c r="C1197"/>
    </row>
    <row r="1198" spans="1:18" ht="12.75" customHeight="1" x14ac:dyDescent="0.2">
      <c r="A1198" s="13">
        <f>'Solutions&amp;Grade'!G1199</f>
        <v>359.1</v>
      </c>
      <c r="B1198" s="13">
        <f>'Solutions&amp;Grade'!H1199</f>
        <v>68.979174835740594</v>
      </c>
      <c r="C1198"/>
    </row>
    <row r="1199" spans="1:18" ht="12.75" customHeight="1" x14ac:dyDescent="0.2">
      <c r="A1199" s="13">
        <f>'Solutions&amp;Grade'!G1200</f>
        <v>359.4</v>
      </c>
      <c r="B1199" s="13">
        <f>'Solutions&amp;Grade'!H1200</f>
        <v>94.027527616195016</v>
      </c>
      <c r="C1199"/>
      <c r="Q1199"/>
      <c r="R1199"/>
    </row>
    <row r="1200" spans="1:18" ht="12.75" customHeight="1" x14ac:dyDescent="0.2">
      <c r="A1200" s="13">
        <f>'Solutions&amp;Grade'!G1201</f>
        <v>359.7</v>
      </c>
      <c r="B1200" s="13">
        <f>'Solutions&amp;Grade'!H1201</f>
        <v>79.896808194452149</v>
      </c>
      <c r="C1200"/>
      <c r="Q1200"/>
      <c r="R1200"/>
    </row>
    <row r="1201" spans="1:18" ht="12.75" customHeight="1" x14ac:dyDescent="0.2">
      <c r="A1201" s="13">
        <f>'Solutions&amp;Grade'!G1202</f>
        <v>360</v>
      </c>
      <c r="B1201" s="13">
        <f>'Solutions&amp;Grade'!H1202</f>
        <v>94.767304415388608</v>
      </c>
      <c r="C1201"/>
      <c r="Q1201"/>
      <c r="R1201"/>
    </row>
  </sheetData>
  <mergeCells count="1">
    <mergeCell ref="J32:P34"/>
  </mergeCells>
  <pageMargins left="0.75" right="0.75" top="1" bottom="1" header="0.51180555555555496" footer="0.51180555555555496"/>
  <pageSetup paperSize="0" scale="0" firstPageNumber="0" orientation="portrait" usePrinterDefaults="0"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202"/>
  <sheetViews>
    <sheetView topLeftCell="AQ1" zoomScale="90" zoomScaleNormal="90" workbookViewId="0">
      <selection activeCell="AZ5" sqref="AZ5:BA17"/>
    </sheetView>
  </sheetViews>
  <sheetFormatPr defaultRowHeight="12.75" x14ac:dyDescent="0.2"/>
  <cols>
    <col min="1" max="1" width="13"/>
    <col min="2" max="2" width="12"/>
    <col min="3" max="3" width="11.28515625"/>
    <col min="4" max="4" width="9"/>
    <col min="5" max="5" width="13.28515625"/>
    <col min="6" max="6" width="9.7109375"/>
    <col min="7" max="7" width="11.85546875" style="13"/>
    <col min="8" max="9" width="12.140625" style="13"/>
    <col min="10" max="15" width="9.140625" style="13"/>
    <col min="16" max="16" width="4.5703125"/>
    <col min="17" max="17" width="23.28515625"/>
    <col min="18" max="21" width="11.5703125"/>
    <col min="23" max="23" width="0" hidden="1"/>
    <col min="24" max="24" width="11.28515625"/>
    <col min="25" max="25" width="8.28515625" style="13"/>
    <col min="26" max="26" width="5.42578125" style="13"/>
    <col min="27" max="27" width="24.28515625" style="13"/>
    <col min="28" max="28" width="11.5703125" style="13"/>
    <col min="29" max="29" width="11.85546875" style="13"/>
    <col min="30" max="31" width="11.5703125" style="13"/>
    <col min="32" max="32" width="18" style="13"/>
    <col min="33" max="34" width="11.5703125" style="13"/>
    <col min="35" max="1025" width="11.5703125"/>
  </cols>
  <sheetData>
    <row r="1" spans="1:56" ht="18" customHeight="1" x14ac:dyDescent="0.25">
      <c r="A1" s="31" t="s">
        <v>34</v>
      </c>
      <c r="F1" s="32">
        <v>201906</v>
      </c>
      <c r="G1" s="31" t="s">
        <v>35</v>
      </c>
      <c r="P1" s="33"/>
      <c r="T1" s="34"/>
      <c r="U1" s="35"/>
      <c r="V1" s="36">
        <f>'Problem 5'!C1</f>
        <v>0</v>
      </c>
      <c r="Z1" s="33"/>
      <c r="AD1"/>
      <c r="AE1" s="34"/>
      <c r="AF1" s="37"/>
      <c r="AK1" s="31" t="s">
        <v>34</v>
      </c>
      <c r="AM1">
        <f ca="1">NORMINV(RAND(),0,$AV$2)</f>
        <v>0.38991936906344515</v>
      </c>
      <c r="AP1" s="31" t="s">
        <v>35</v>
      </c>
      <c r="AQ1" s="13"/>
      <c r="AR1">
        <f ca="1">NORMINV(RAND(),0,$AV$3)</f>
        <v>-11.219265539135732</v>
      </c>
      <c r="AS1" s="13"/>
      <c r="AU1" s="38" t="s">
        <v>36</v>
      </c>
      <c r="AV1" s="13"/>
      <c r="AW1" s="13"/>
      <c r="AX1" s="13"/>
      <c r="AY1" s="13"/>
      <c r="AZ1" s="13"/>
      <c r="BA1" s="13"/>
      <c r="BB1" s="13"/>
      <c r="BC1" s="13"/>
    </row>
    <row r="2" spans="1:56" ht="13.15" customHeight="1" x14ac:dyDescent="0.2">
      <c r="A2" s="3" t="s">
        <v>1</v>
      </c>
      <c r="B2" s="3" t="s">
        <v>37</v>
      </c>
      <c r="C2" s="3"/>
      <c r="D2" s="39"/>
      <c r="E2" s="3"/>
      <c r="G2" s="40" t="s">
        <v>22</v>
      </c>
      <c r="H2" s="40" t="s">
        <v>23</v>
      </c>
      <c r="I2" s="40"/>
      <c r="J2" s="41"/>
      <c r="K2" s="40"/>
      <c r="L2" s="40"/>
      <c r="M2" s="40"/>
      <c r="N2" s="40"/>
      <c r="R2" s="42">
        <f>'Problem 5'!I3</f>
        <v>0</v>
      </c>
      <c r="U2" s="9"/>
      <c r="AB2" s="43">
        <f>'Problem 6'!L2</f>
        <v>0</v>
      </c>
      <c r="AL2" s="3" t="s">
        <v>38</v>
      </c>
      <c r="AM2" s="3" t="s">
        <v>39</v>
      </c>
      <c r="AN2" s="3"/>
      <c r="AO2" s="3"/>
      <c r="AP2" s="40" t="s">
        <v>22</v>
      </c>
      <c r="AQ2" s="40" t="s">
        <v>38</v>
      </c>
      <c r="AR2" s="40" t="s">
        <v>40</v>
      </c>
      <c r="AS2" s="40"/>
      <c r="AU2" s="13" t="s">
        <v>41</v>
      </c>
      <c r="AV2" s="13">
        <v>0.35499999999999998</v>
      </c>
      <c r="AW2" s="13" t="s">
        <v>42</v>
      </c>
      <c r="AX2" s="13"/>
      <c r="AY2" s="13"/>
      <c r="AZ2" s="13"/>
      <c r="BA2" s="13"/>
      <c r="BB2" s="13"/>
      <c r="BC2" s="13"/>
    </row>
    <row r="3" spans="1:56" ht="13.15" customHeight="1" x14ac:dyDescent="0.2">
      <c r="A3">
        <v>1</v>
      </c>
      <c r="B3" s="44">
        <f t="shared" ref="B3:B66" si="0">AM3</f>
        <v>2.7478576527409189</v>
      </c>
      <c r="G3" s="13">
        <v>0.3</v>
      </c>
      <c r="H3" s="13">
        <f t="shared" ref="H3:H66" si="1">AR3</f>
        <v>7.9297262523897132</v>
      </c>
      <c r="R3" s="42">
        <f>'Problem 5'!I4</f>
        <v>0</v>
      </c>
      <c r="AB3" s="43">
        <f>'Problem 6'!L3</f>
        <v>0</v>
      </c>
      <c r="AE3" s="45"/>
      <c r="AF3" s="46"/>
      <c r="AL3">
        <v>-0.67231639050838199</v>
      </c>
      <c r="AM3">
        <f t="shared" ref="AM3:AM34" si="2">IF(AW$6=A3,AV$5+AV$6,AL3+AV$5)</f>
        <v>2.7478576527409189</v>
      </c>
      <c r="AP3" s="13">
        <v>0.3</v>
      </c>
      <c r="AQ3">
        <v>4.3114343524754002</v>
      </c>
      <c r="AR3" s="13">
        <f t="shared" ref="AR3:AR34" si="3">AQ3+AV$13+AP3*AV$14</f>
        <v>7.9297262523897132</v>
      </c>
      <c r="AS3" s="13"/>
      <c r="AU3" s="13" t="s">
        <v>41</v>
      </c>
      <c r="AV3" s="13">
        <v>12.75</v>
      </c>
      <c r="AW3" s="13" t="s">
        <v>43</v>
      </c>
      <c r="AX3" s="13"/>
      <c r="AY3" s="13"/>
      <c r="AZ3" s="13"/>
      <c r="BA3" s="13"/>
      <c r="BB3" s="13"/>
      <c r="BC3" s="13"/>
    </row>
    <row r="4" spans="1:56" ht="15.6" customHeight="1" x14ac:dyDescent="0.25">
      <c r="A4">
        <v>2</v>
      </c>
      <c r="B4" s="44">
        <f t="shared" si="0"/>
        <v>3.5256851709857537</v>
      </c>
      <c r="G4" s="13">
        <v>0.6</v>
      </c>
      <c r="H4" s="13">
        <f t="shared" si="1"/>
        <v>23.651196313992145</v>
      </c>
      <c r="R4" s="42">
        <f>'Problem 5'!I5</f>
        <v>0</v>
      </c>
      <c r="T4" s="47"/>
      <c r="AA4" s="18"/>
      <c r="AB4" s="48">
        <f>'Problem 6'!L4</f>
        <v>0</v>
      </c>
      <c r="AF4" s="49"/>
      <c r="AI4" s="13"/>
      <c r="AJ4" s="50"/>
      <c r="AL4">
        <v>0.10551112773645301</v>
      </c>
      <c r="AM4">
        <f t="shared" si="2"/>
        <v>3.5256851709857537</v>
      </c>
      <c r="AP4" s="13">
        <v>0.6</v>
      </c>
      <c r="AQ4">
        <v>19.963421795087498</v>
      </c>
      <c r="AR4" s="13">
        <f t="shared" si="3"/>
        <v>23.651196313992145</v>
      </c>
      <c r="AS4" s="13"/>
      <c r="AU4" s="14" t="s">
        <v>44</v>
      </c>
      <c r="AV4" s="13"/>
      <c r="AW4" s="13"/>
      <c r="AX4" s="13"/>
      <c r="AY4" s="13"/>
      <c r="AZ4" s="13"/>
      <c r="BA4" s="13"/>
      <c r="BB4" s="13"/>
      <c r="BC4" s="13"/>
    </row>
    <row r="5" spans="1:56" ht="13.9" customHeight="1" x14ac:dyDescent="0.2">
      <c r="A5">
        <v>3</v>
      </c>
      <c r="B5" s="44">
        <f t="shared" si="0"/>
        <v>3.308480771055307</v>
      </c>
      <c r="G5" s="13">
        <v>0.9</v>
      </c>
      <c r="H5" s="13">
        <f t="shared" si="1"/>
        <v>-2.5759958541572607</v>
      </c>
      <c r="R5" s="42">
        <f>'Problem 5'!I6</f>
        <v>0</v>
      </c>
      <c r="S5" s="51"/>
      <c r="T5" s="52"/>
      <c r="U5" s="47"/>
      <c r="V5" s="47"/>
      <c r="W5" s="47"/>
      <c r="AA5" s="18"/>
      <c r="AB5" s="53">
        <f>'Problem 6'!L5</f>
        <v>0</v>
      </c>
      <c r="AD5" s="52"/>
      <c r="AE5" s="54"/>
      <c r="AF5" s="55"/>
      <c r="AG5" s="56"/>
      <c r="AH5" s="56"/>
      <c r="AL5">
        <v>-0.111693272193994</v>
      </c>
      <c r="AM5">
        <f t="shared" si="2"/>
        <v>3.308480771055307</v>
      </c>
      <c r="AP5" s="13">
        <v>0.9</v>
      </c>
      <c r="AQ5">
        <v>-6.3332529920522402</v>
      </c>
      <c r="AR5" s="13">
        <f t="shared" si="3"/>
        <v>-2.5759958541572607</v>
      </c>
      <c r="AS5" s="13"/>
      <c r="AU5" s="13" t="s">
        <v>45</v>
      </c>
      <c r="AV5" s="57">
        <f>AW5/19*AZ5</f>
        <v>3.4201740432493009</v>
      </c>
      <c r="AW5" s="58">
        <f>IF((AY5+AX5)&gt;200,AY5+AX5-200,AY5+AX5)</f>
        <v>67</v>
      </c>
      <c r="AX5" s="13">
        <f>IF(LEN($V$1)&lt;10,3,CODE(MID($V$1,10,1)))+IF(LEN($V$1)&lt;16,9,CODE(MID($V$1,16,1)))</f>
        <v>12</v>
      </c>
      <c r="AY5" s="13">
        <f>IF(LEN($V$1)&lt;2,49,CODE(MID($V$1,2,1)))+IF(LEN($V$1)&lt;5,6,CODE(MID($V$1,5,1)))</f>
        <v>55</v>
      </c>
      <c r="AZ5" s="13">
        <v>0.96990010181696595</v>
      </c>
      <c r="BA5" s="13"/>
      <c r="BB5" s="13"/>
      <c r="BC5" s="13"/>
      <c r="BD5" s="13"/>
    </row>
    <row r="6" spans="1:56" ht="13.15" customHeight="1" x14ac:dyDescent="0.2">
      <c r="A6">
        <v>4</v>
      </c>
      <c r="B6" s="44">
        <f t="shared" si="0"/>
        <v>3.2249069629986646</v>
      </c>
      <c r="G6" s="13">
        <v>1.2</v>
      </c>
      <c r="H6" s="13">
        <f t="shared" si="1"/>
        <v>-9.523520522724187</v>
      </c>
      <c r="R6" s="42">
        <f>'Problem 5'!I7</f>
        <v>0</v>
      </c>
      <c r="S6" s="51"/>
      <c r="T6" s="59"/>
      <c r="U6" s="47"/>
      <c r="V6" s="47"/>
      <c r="W6" s="47"/>
      <c r="AA6" s="18"/>
      <c r="AB6" s="60">
        <f>'Problem 6'!L6</f>
        <v>0</v>
      </c>
      <c r="AC6" s="45"/>
      <c r="AD6" s="59"/>
      <c r="AF6" s="61"/>
      <c r="AG6" s="62"/>
      <c r="AH6" s="14"/>
      <c r="AJ6" s="50"/>
      <c r="AL6">
        <v>-0.19526708025063599</v>
      </c>
      <c r="AM6">
        <f t="shared" si="2"/>
        <v>3.2249069629986646</v>
      </c>
      <c r="AP6" s="13">
        <v>1.2</v>
      </c>
      <c r="AQ6">
        <v>-13.3502602796095</v>
      </c>
      <c r="AR6" s="13">
        <f t="shared" si="3"/>
        <v>-9.523520522724187</v>
      </c>
      <c r="AS6" s="13"/>
      <c r="AU6" s="13" t="s">
        <v>46</v>
      </c>
      <c r="AV6">
        <f>IF(ROUND(AX6/2,0)=AX6/2,1.33*(AX6/200)^0.1,-1.33*(AX6/200)^0.1)*AZ6</f>
        <v>1.3253571682179026</v>
      </c>
      <c r="AW6" s="58">
        <f>ROUND(MOD(AX6*BA6,200),0)</f>
        <v>186</v>
      </c>
      <c r="AX6" s="13">
        <f>IF(LEN($V$1)&lt;4,180,CODE(MID($V$1,4,1)))+IF(LEN($V$1)&lt;6,98,CODE(MID($V$1,6,1)))</f>
        <v>278</v>
      </c>
      <c r="AY6" s="13">
        <f>IF(AX6&gt;200,AW6,0)</f>
        <v>186</v>
      </c>
      <c r="AZ6" s="13">
        <v>0.96422815899960801</v>
      </c>
      <c r="BA6">
        <v>50.309418311087299</v>
      </c>
      <c r="BB6" s="13"/>
      <c r="BC6" s="13"/>
    </row>
    <row r="7" spans="1:56" ht="13.15" customHeight="1" x14ac:dyDescent="0.2">
      <c r="A7">
        <v>5</v>
      </c>
      <c r="B7" s="44">
        <f t="shared" si="0"/>
        <v>2.857804023797331</v>
      </c>
      <c r="G7" s="13">
        <v>1.5</v>
      </c>
      <c r="H7" s="13">
        <f t="shared" si="1"/>
        <v>20.631971680541145</v>
      </c>
      <c r="R7" s="63">
        <f>'Problem 5'!I8</f>
        <v>0</v>
      </c>
      <c r="S7" s="63">
        <f>'Problem 5'!J8</f>
        <v>0</v>
      </c>
      <c r="T7" s="63">
        <f>'Problem 5'!K8</f>
        <v>0</v>
      </c>
      <c r="U7" s="63">
        <f>'Problem 5'!L8</f>
        <v>0</v>
      </c>
      <c r="V7" s="63">
        <f>'Problem 5'!M8</f>
        <v>0</v>
      </c>
      <c r="W7" s="63" t="str">
        <f>'Problem 5'!N8</f>
        <v>Note: The number of</v>
      </c>
      <c r="AA7" s="22"/>
      <c r="AB7" s="64">
        <f>'Problem 6'!L7</f>
        <v>0</v>
      </c>
      <c r="AC7" s="64">
        <f>'Problem 6'!M7</f>
        <v>0</v>
      </c>
      <c r="AD7" s="64">
        <f>'Problem 6'!N7</f>
        <v>0</v>
      </c>
      <c r="AE7" s="64">
        <f>'Problem 6'!O7</f>
        <v>0</v>
      </c>
      <c r="AF7" s="64">
        <f>'Problem 6'!P7</f>
        <v>0</v>
      </c>
      <c r="AL7">
        <v>-0.56237001945196996</v>
      </c>
      <c r="AM7">
        <f t="shared" si="2"/>
        <v>2.857804023797331</v>
      </c>
      <c r="AP7" s="13">
        <v>1.5</v>
      </c>
      <c r="AQ7">
        <v>16.7357493046655</v>
      </c>
      <c r="AR7" s="13">
        <f t="shared" si="3"/>
        <v>20.631971680541145</v>
      </c>
      <c r="AS7" s="13"/>
      <c r="AU7" s="13" t="s">
        <v>47</v>
      </c>
      <c r="AV7">
        <f>IF(ROUND(AX7/2,0)=AX7/2,1.33*(AX7/200)^0.1,-1.33*(AX7/200)^0.1)*AZ7</f>
        <v>1.3327949663458432</v>
      </c>
      <c r="AW7" s="58">
        <f>ROUND(MOD(AX7*BA7,200),0)+200</f>
        <v>324</v>
      </c>
      <c r="AX7" s="13">
        <f>IF(LEN($V$1)&lt;3,81,CODE(MID($V$1,3,1)))+IF(LEN($V$1)&lt;8,137,CODE(MID($V$1,8,1)))</f>
        <v>218</v>
      </c>
      <c r="AY7" s="13">
        <f>IF(AX7&gt;200,AW7,0)</f>
        <v>324</v>
      </c>
      <c r="AZ7" s="13">
        <v>0.99350270312293698</v>
      </c>
      <c r="BA7">
        <v>39.1021950896547</v>
      </c>
      <c r="BB7" s="13"/>
      <c r="BC7" s="13"/>
    </row>
    <row r="8" spans="1:56" ht="13.15" customHeight="1" x14ac:dyDescent="0.2">
      <c r="A8">
        <v>6</v>
      </c>
      <c r="B8" s="44">
        <f t="shared" si="0"/>
        <v>3.5707027094205039</v>
      </c>
      <c r="G8" s="13">
        <v>1.8</v>
      </c>
      <c r="H8" s="13">
        <f t="shared" si="1"/>
        <v>0.9318734669547194</v>
      </c>
      <c r="R8" s="42">
        <f>'Problem 5'!I9</f>
        <v>0</v>
      </c>
      <c r="S8" s="42">
        <f>'Problem 5'!J9</f>
        <v>0</v>
      </c>
      <c r="T8" s="42">
        <f>'Problem 5'!K9</f>
        <v>0</v>
      </c>
      <c r="U8" s="42">
        <f>'Problem 5'!L9</f>
        <v>0</v>
      </c>
      <c r="V8" s="42">
        <f>'Problem 5'!M9</f>
        <v>0</v>
      </c>
      <c r="W8" s="42"/>
      <c r="AA8" s="22"/>
      <c r="AB8" s="64">
        <f>'Problem 6'!L8</f>
        <v>0</v>
      </c>
      <c r="AC8" s="64">
        <f>'Problem 6'!M8</f>
        <v>0</v>
      </c>
      <c r="AD8" s="64">
        <f>'Problem 6'!N8</f>
        <v>0</v>
      </c>
      <c r="AE8" s="64">
        <f>'Problem 6'!O8</f>
        <v>0</v>
      </c>
      <c r="AF8" s="64">
        <f>'Problem 6'!P8</f>
        <v>0</v>
      </c>
      <c r="AG8" s="13" t="str">
        <f>IF(AG5="y","(-1 pt) Incorrect name, ","")</f>
        <v/>
      </c>
      <c r="AH8" s="13" t="str">
        <f>IF(AH5="y","(-0.5 pt) Last name not first, ","")</f>
        <v/>
      </c>
      <c r="AL8">
        <v>0.150528666171203</v>
      </c>
      <c r="AM8">
        <f t="shared" si="2"/>
        <v>3.5707027094205039</v>
      </c>
      <c r="AP8" s="13">
        <v>1.8</v>
      </c>
      <c r="AQ8">
        <v>-3.0338315279112602</v>
      </c>
      <c r="AR8" s="13">
        <f t="shared" si="3"/>
        <v>0.9318734669547194</v>
      </c>
      <c r="AS8" s="13"/>
      <c r="AU8" s="13" t="s">
        <v>48</v>
      </c>
      <c r="AV8">
        <f>IF(ROUND(AX8/2,0)=AX8/2,1.33*(AX8/200)^0.1,-1.33*(AX8/200)^0.1)*AZ8</f>
        <v>-1.3330506855851867</v>
      </c>
      <c r="AW8" s="58">
        <f>ROUND(MOD(AX8*BA8,200),0)+400</f>
        <v>448</v>
      </c>
      <c r="AX8" s="13">
        <f>IF(LEN($V$1)&lt;9,18,CODE(MID($V$1,9,1)))+IF(LEN($V$1)&lt;15,157,CODE(MID($V$1,15,1)))</f>
        <v>175</v>
      </c>
      <c r="AY8" s="13">
        <f>IF(AX8&gt;200,AW8,0)</f>
        <v>0</v>
      </c>
      <c r="AZ8" s="13">
        <v>1.0157672732921199</v>
      </c>
      <c r="BA8">
        <v>4.8428858746557699</v>
      </c>
      <c r="BB8" s="13"/>
      <c r="BC8" s="13"/>
    </row>
    <row r="9" spans="1:56" ht="13.15" customHeight="1" x14ac:dyDescent="0.2">
      <c r="A9">
        <v>7</v>
      </c>
      <c r="B9" s="44">
        <f t="shared" si="0"/>
        <v>4.0317315501390993</v>
      </c>
      <c r="G9" s="13">
        <v>2.1</v>
      </c>
      <c r="H9" s="13">
        <f t="shared" si="1"/>
        <v>1.4889215389299331</v>
      </c>
      <c r="R9" s="65">
        <f>'Problem 5'!I10</f>
        <v>0</v>
      </c>
      <c r="S9" s="65">
        <f>'Problem 5'!J10</f>
        <v>0</v>
      </c>
      <c r="T9" s="65">
        <f>'Problem 5'!K10</f>
        <v>0</v>
      </c>
      <c r="U9" s="65">
        <f>'Problem 5'!L10</f>
        <v>0</v>
      </c>
      <c r="V9" s="65">
        <f>'Problem 5'!M10</f>
        <v>0</v>
      </c>
      <c r="W9" s="65"/>
      <c r="AA9" s="22"/>
      <c r="AB9" s="53">
        <f>'Problem 6'!L9</f>
        <v>0</v>
      </c>
      <c r="AC9" s="53">
        <f>'Problem 6'!M9</f>
        <v>0</v>
      </c>
      <c r="AD9" s="53">
        <f>'Problem 6'!N9</f>
        <v>0</v>
      </c>
      <c r="AE9" s="53">
        <f>'Problem 6'!O9</f>
        <v>0</v>
      </c>
      <c r="AF9" s="53">
        <f>'Problem 6'!P9</f>
        <v>0</v>
      </c>
      <c r="AL9">
        <v>0.61155750688979804</v>
      </c>
      <c r="AM9">
        <f t="shared" si="2"/>
        <v>4.0317315501390993</v>
      </c>
      <c r="AP9" s="13">
        <v>2.1</v>
      </c>
      <c r="AQ9">
        <v>-2.5462660749263799</v>
      </c>
      <c r="AR9" s="13">
        <f t="shared" si="3"/>
        <v>1.4889215389299331</v>
      </c>
      <c r="AS9" s="13"/>
      <c r="AU9" s="13" t="s">
        <v>49</v>
      </c>
      <c r="AV9">
        <f>IF(ROUND(AX9/2,0)=AX9/2,1.33*(AX9/200)^0.1,-1.33*(AX9/200)^0.1)*AZ9</f>
        <v>1.380862078469314</v>
      </c>
      <c r="AW9" s="58">
        <f>ROUND(MOD(AX9*BA9,200),0)+600</f>
        <v>633</v>
      </c>
      <c r="AX9" s="13">
        <f>IF(LEN($V$1)&lt;1,51,CODE(MID($V$1,1,1)))+IF(LEN($V$1)&lt;12,148,CODE(MID($V$1,12,1)))</f>
        <v>196</v>
      </c>
      <c r="AY9" s="13">
        <f>IF(AX9&gt;200,AW9,0)</f>
        <v>0</v>
      </c>
      <c r="AZ9" s="13">
        <v>1.0403418147366299</v>
      </c>
      <c r="BA9">
        <v>55.268370526800702</v>
      </c>
      <c r="BC9" s="13"/>
    </row>
    <row r="10" spans="1:56" ht="13.15" customHeight="1" x14ac:dyDescent="0.2">
      <c r="A10">
        <v>8</v>
      </c>
      <c r="B10" s="44">
        <f t="shared" si="0"/>
        <v>3.5287085449764968</v>
      </c>
      <c r="G10" s="13">
        <v>2.4</v>
      </c>
      <c r="H10" s="13">
        <f t="shared" si="1"/>
        <v>-7.9735705127858534</v>
      </c>
      <c r="R10" s="42">
        <f>'Problem 5'!I11</f>
        <v>0</v>
      </c>
      <c r="S10" s="47"/>
      <c r="T10" s="47"/>
      <c r="U10" s="47"/>
      <c r="V10" s="47"/>
      <c r="W10" s="47"/>
      <c r="AA10" s="18"/>
      <c r="AB10" s="43">
        <f>'Problem 6'!L10</f>
        <v>0</v>
      </c>
      <c r="AC10" s="66"/>
      <c r="AD10" s="66"/>
      <c r="AE10" s="66"/>
      <c r="AF10" s="66"/>
      <c r="AL10">
        <v>0.108534501727196</v>
      </c>
      <c r="AM10">
        <f t="shared" si="2"/>
        <v>3.5287085449764968</v>
      </c>
      <c r="AP10" s="13">
        <v>2.4</v>
      </c>
      <c r="AQ10">
        <v>-12.078240745632501</v>
      </c>
      <c r="AR10" s="13">
        <f t="shared" si="3"/>
        <v>-7.9735705127858534</v>
      </c>
      <c r="AS10" s="13"/>
      <c r="AU10" s="13" t="s">
        <v>50</v>
      </c>
      <c r="AV10">
        <f>IF(ROUND(AX10/2,0)=AX10/2,1.33*(AX10/200)^0.1,-1.33*(AX10/200)^0.1)*AZ10</f>
        <v>-1.2587858696046701</v>
      </c>
      <c r="AW10" s="58">
        <f>ROUND(MOD(AX10*BA10,200),0)+800</f>
        <v>841</v>
      </c>
      <c r="AX10" s="13">
        <f>IF(LEN($V$1)&lt;11,34,CODE(MID($V$1,11,1)))+IF(LEN($V$1)&lt;14,117,CODE(MID($V$1,14,1)))</f>
        <v>151</v>
      </c>
      <c r="AY10" s="13">
        <f>IF(AX10&gt;200,AW10,0)</f>
        <v>0</v>
      </c>
      <c r="AZ10" s="13">
        <v>0.973431785121745</v>
      </c>
      <c r="BA10">
        <v>66.498478425316307</v>
      </c>
      <c r="BC10" s="13"/>
    </row>
    <row r="11" spans="1:56" ht="13.15" customHeight="1" x14ac:dyDescent="0.2">
      <c r="A11">
        <v>9</v>
      </c>
      <c r="B11" s="44">
        <f t="shared" si="0"/>
        <v>3.3710406140301807</v>
      </c>
      <c r="G11" s="13">
        <v>2.7</v>
      </c>
      <c r="H11" s="13">
        <f t="shared" si="1"/>
        <v>-8.5189765615632194</v>
      </c>
      <c r="R11" s="42">
        <f>'Problem 5'!I12</f>
        <v>0</v>
      </c>
      <c r="S11" s="47"/>
      <c r="T11" s="47"/>
      <c r="U11" s="47"/>
      <c r="V11" s="47"/>
      <c r="W11" s="47"/>
      <c r="AA11" s="18"/>
      <c r="AB11" s="43">
        <f>'Problem 6'!L11</f>
        <v>0</v>
      </c>
      <c r="AC11" s="66"/>
      <c r="AD11" s="66"/>
      <c r="AE11" s="66"/>
      <c r="AF11" s="66"/>
      <c r="AL11">
        <v>-4.9133429219120103E-2</v>
      </c>
      <c r="AM11">
        <f t="shared" si="2"/>
        <v>3.3710406140301807</v>
      </c>
      <c r="AP11" s="13">
        <v>2.7</v>
      </c>
      <c r="AQ11">
        <v>-12.6931294134002</v>
      </c>
      <c r="AR11" s="13">
        <f t="shared" si="3"/>
        <v>-8.5189765615632194</v>
      </c>
      <c r="AS11" s="13"/>
      <c r="AZ11" s="13"/>
    </row>
    <row r="12" spans="1:56" ht="13.15" customHeight="1" x14ac:dyDescent="0.2">
      <c r="A12">
        <v>10</v>
      </c>
      <c r="B12" s="44">
        <f t="shared" si="0"/>
        <v>2.9673144852606868</v>
      </c>
      <c r="G12" s="13">
        <v>3</v>
      </c>
      <c r="H12" s="13">
        <f t="shared" si="1"/>
        <v>-1.2326117057878365</v>
      </c>
      <c r="Q12" s="67"/>
      <c r="AA12" s="67"/>
      <c r="AH12"/>
      <c r="AL12">
        <v>-0.45285955798861399</v>
      </c>
      <c r="AM12">
        <f t="shared" si="2"/>
        <v>2.9673144852606868</v>
      </c>
      <c r="AP12" s="13">
        <v>3</v>
      </c>
      <c r="AQ12">
        <v>-5.4762471766151499</v>
      </c>
      <c r="AR12" s="13">
        <f t="shared" si="3"/>
        <v>-1.2326117057878365</v>
      </c>
      <c r="AS12" s="13"/>
      <c r="AU12" s="14" t="s">
        <v>51</v>
      </c>
      <c r="AV12" s="13"/>
      <c r="AW12" s="13"/>
      <c r="AX12" s="13"/>
      <c r="AY12" s="13"/>
      <c r="AZ12" s="13"/>
    </row>
    <row r="13" spans="1:56" ht="13.15" customHeight="1" x14ac:dyDescent="0.2">
      <c r="A13">
        <v>11</v>
      </c>
      <c r="B13" s="44">
        <f t="shared" si="0"/>
        <v>3.2740708151279767</v>
      </c>
      <c r="G13" s="13">
        <v>3.3</v>
      </c>
      <c r="H13" s="13">
        <f t="shared" si="1"/>
        <v>-9.7797155334128529</v>
      </c>
      <c r="Z13" s="3"/>
      <c r="AA13"/>
      <c r="AB13" s="47"/>
      <c r="AC13"/>
      <c r="AD13"/>
      <c r="AE13"/>
      <c r="AF13"/>
      <c r="AG13" s="67"/>
      <c r="AH13"/>
      <c r="AI13" s="47"/>
      <c r="AL13">
        <v>-0.14610322812132401</v>
      </c>
      <c r="AM13">
        <f t="shared" si="2"/>
        <v>3.2740708151279767</v>
      </c>
      <c r="AP13" s="13">
        <v>3.3</v>
      </c>
      <c r="AQ13">
        <v>-14.092833623230501</v>
      </c>
      <c r="AR13" s="13">
        <f t="shared" si="3"/>
        <v>-9.7797155334128529</v>
      </c>
      <c r="AS13" s="13"/>
      <c r="AU13" s="13" t="s">
        <v>45</v>
      </c>
      <c r="AV13" s="68">
        <f>AZ13*AW13/19</f>
        <v>3.5488092809239791</v>
      </c>
      <c r="AW13" s="58">
        <f>IF((AY13+AX13)&gt;200,AY13+AX13-200,AY13+AX13)</f>
        <v>67</v>
      </c>
      <c r="AX13" s="13">
        <f>IF(LEN($V$1)&lt;10,3,CODE(MID($V$1,10,1)))+IF(LEN($V$1)&lt;16,9,CODE(MID($V$1,16,1)))</f>
        <v>12</v>
      </c>
      <c r="AY13" s="13">
        <f>IF(LEN($V$1)&lt;2,49,CODE(MID($V$1,2,1)))+IF(LEN($V$1)&lt;5,6,CODE(MID($V$1,5,1)))</f>
        <v>55</v>
      </c>
      <c r="AZ13" s="13">
        <v>1.0063787513068001</v>
      </c>
    </row>
    <row r="14" spans="1:56" ht="13.15" customHeight="1" x14ac:dyDescent="0.2">
      <c r="A14">
        <v>12</v>
      </c>
      <c r="B14" s="44">
        <f t="shared" si="0"/>
        <v>3.1743857258508399</v>
      </c>
      <c r="G14" s="13">
        <v>3.6</v>
      </c>
      <c r="H14" s="13">
        <f t="shared" si="1"/>
        <v>-11.484590618023219</v>
      </c>
      <c r="P14" s="3"/>
      <c r="R14" s="47"/>
      <c r="W14" s="67"/>
      <c r="Y14" s="47"/>
      <c r="Z14"/>
      <c r="AB14" s="47"/>
      <c r="AC14" s="47"/>
      <c r="AD14" s="47"/>
      <c r="AE14"/>
      <c r="AF14"/>
      <c r="AH14"/>
      <c r="AI14" s="47"/>
      <c r="AL14">
        <v>-0.24578831739846099</v>
      </c>
      <c r="AM14">
        <f t="shared" si="2"/>
        <v>3.1743857258508399</v>
      </c>
      <c r="AP14" s="13">
        <v>3.6</v>
      </c>
      <c r="AQ14">
        <v>-15.8671913268312</v>
      </c>
      <c r="AR14" s="13">
        <f t="shared" si="3"/>
        <v>-11.484590618023219</v>
      </c>
      <c r="AS14" s="13"/>
      <c r="AU14" s="13" t="s">
        <v>25</v>
      </c>
      <c r="AV14" s="69">
        <f>ABS(IF(ROUND(AX14/2,0)=AX14/2,0.366*3.48*(AX14/200)^0.1,-0.366*3.48*(AX14/200)^0.1))*0.18*AZ14</f>
        <v>0.23160872996777807</v>
      </c>
      <c r="AW14" s="58">
        <f>IF((AX14)&gt;200,AX14-200,AX14)</f>
        <v>78</v>
      </c>
      <c r="AX14" s="13">
        <f>IF(LEN($V$1)&lt;4,180,CODE(MID($V$1,4,1)))+IF(LEN($V$1)&lt;6,98,CODE(MID($V$1,6,1)))</f>
        <v>278</v>
      </c>
      <c r="AY14" s="13">
        <f>IF(AX14&gt;200,AW14,0)</f>
        <v>78</v>
      </c>
      <c r="AZ14" s="13">
        <v>0.97750865332025605</v>
      </c>
    </row>
    <row r="15" spans="1:56" ht="13.15" customHeight="1" x14ac:dyDescent="0.2">
      <c r="A15">
        <v>13</v>
      </c>
      <c r="B15" s="44">
        <f t="shared" si="0"/>
        <v>3.9437145507275186</v>
      </c>
      <c r="G15" s="13">
        <v>3.9</v>
      </c>
      <c r="H15" s="13">
        <f t="shared" si="1"/>
        <v>5.1334867174714001</v>
      </c>
      <c r="R15" s="47"/>
      <c r="S15" s="47"/>
      <c r="T15" s="47"/>
      <c r="Y15" s="47"/>
      <c r="Z15"/>
      <c r="AB15" s="47"/>
      <c r="AC15" s="47"/>
      <c r="AD15" s="47"/>
      <c r="AE15"/>
      <c r="AF15"/>
      <c r="AH15"/>
      <c r="AL15">
        <v>0.52354050747821801</v>
      </c>
      <c r="AM15">
        <f t="shared" si="2"/>
        <v>3.9437145507275186</v>
      </c>
      <c r="AP15" s="13">
        <v>3.9</v>
      </c>
      <c r="AQ15">
        <v>0.681403389673087</v>
      </c>
      <c r="AR15" s="13">
        <f t="shared" si="3"/>
        <v>5.1334867174714001</v>
      </c>
      <c r="AS15" s="13"/>
      <c r="AU15" s="13" t="s">
        <v>46</v>
      </c>
      <c r="AV15">
        <f>-650*BA15</f>
        <v>-673.35074569635606</v>
      </c>
      <c r="AW15" s="58">
        <f>ROUND(MOD(AX15*AZ15,50),0)+50</f>
        <v>96</v>
      </c>
      <c r="AX15" s="13">
        <f>IF(LEN($V$1)&lt;9,18,CODE(MID($V$1,9,1)))+IF(LEN($V$1)&lt;15,157,CODE(MID($V$1,15,1)))</f>
        <v>175</v>
      </c>
      <c r="AY15" s="13">
        <f>IF(AX15&gt;200,AW15,0)</f>
        <v>0</v>
      </c>
      <c r="AZ15">
        <v>2.8355917362140302</v>
      </c>
      <c r="BA15">
        <v>1.03592422414824</v>
      </c>
    </row>
    <row r="16" spans="1:56" ht="13.15" customHeight="1" x14ac:dyDescent="0.2">
      <c r="A16">
        <v>14</v>
      </c>
      <c r="B16" s="44">
        <f t="shared" si="0"/>
        <v>3.3981284521177959</v>
      </c>
      <c r="G16" s="13">
        <v>4.2</v>
      </c>
      <c r="H16" s="13">
        <f t="shared" si="1"/>
        <v>18.050495173058547</v>
      </c>
      <c r="R16" s="47"/>
      <c r="S16" s="47"/>
      <c r="T16" s="47"/>
      <c r="Z16"/>
      <c r="AA16" s="18"/>
      <c r="AB16" s="47"/>
      <c r="AC16" s="47"/>
      <c r="AD16" s="47"/>
      <c r="AE16"/>
      <c r="AF16"/>
      <c r="AH16"/>
      <c r="AL16">
        <v>-2.2045591131504901E-2</v>
      </c>
      <c r="AM16">
        <f t="shared" si="2"/>
        <v>3.3981284521177959</v>
      </c>
      <c r="AP16" s="13">
        <v>4.2</v>
      </c>
      <c r="AQ16">
        <v>13.5289292262699</v>
      </c>
      <c r="AR16" s="13">
        <f t="shared" si="3"/>
        <v>18.050495173058547</v>
      </c>
      <c r="AS16" s="13"/>
      <c r="AU16" s="13" t="s">
        <v>47</v>
      </c>
      <c r="AV16">
        <f>-180*BA16</f>
        <v>-185.84391587435817</v>
      </c>
      <c r="AW16" s="58">
        <f>ROUND(MOD(AX16*AZ16,50),0)+450</f>
        <v>461</v>
      </c>
      <c r="AX16" s="13">
        <f>IF(LEN($V$1)&lt;1,51,CODE(MID($V$1,1,1)))+IF(LEN($V$1)&lt;12,148,CODE(MID($V$1,12,1)))</f>
        <v>196</v>
      </c>
      <c r="AY16" s="13">
        <f>IF(AX16&gt;200,AW16,0)</f>
        <v>0</v>
      </c>
      <c r="AZ16">
        <v>32.199094473055197</v>
      </c>
      <c r="BA16">
        <v>1.0324661993019899</v>
      </c>
    </row>
    <row r="17" spans="1:53" ht="13.15" customHeight="1" x14ac:dyDescent="0.2">
      <c r="A17">
        <v>15</v>
      </c>
      <c r="B17" s="44">
        <f t="shared" si="0"/>
        <v>3.7980370374574948</v>
      </c>
      <c r="G17" s="13">
        <v>4.5</v>
      </c>
      <c r="H17" s="13">
        <f t="shared" si="1"/>
        <v>1.3836915378322803</v>
      </c>
      <c r="R17" s="47"/>
      <c r="S17" s="47"/>
      <c r="T17" s="47"/>
      <c r="Z17"/>
      <c r="AA17" s="18"/>
      <c r="AB17" s="47"/>
      <c r="AC17" s="47"/>
      <c r="AD17" s="47"/>
      <c r="AE17"/>
      <c r="AF17"/>
      <c r="AH17"/>
      <c r="AL17">
        <v>0.37786299420819403</v>
      </c>
      <c r="AM17">
        <f t="shared" si="2"/>
        <v>3.7980370374574948</v>
      </c>
      <c r="AP17" s="13">
        <v>4.5</v>
      </c>
      <c r="AQ17">
        <v>-3.2073570279467001</v>
      </c>
      <c r="AR17" s="13">
        <f t="shared" si="3"/>
        <v>1.3836915378322803</v>
      </c>
      <c r="AS17" s="13"/>
      <c r="AU17" s="13" t="s">
        <v>48</v>
      </c>
      <c r="AV17">
        <f>1200*BA17</f>
        <v>1198.225551210397</v>
      </c>
      <c r="AW17" s="58">
        <f>ROUND(MOD(AX17*AZ17,50),0)+1125</f>
        <v>1143</v>
      </c>
      <c r="AX17" s="13">
        <f>IF(LEN($V$1)&lt;11,34,CODE(MID($V$1,11,1)))+IF(LEN($V$1)&lt;14,117,CODE(MID($V$1,14,1)))</f>
        <v>151</v>
      </c>
      <c r="AY17" s="13">
        <f>IF(AX17&gt;200,AW17,0)</f>
        <v>0</v>
      </c>
      <c r="AZ17">
        <v>66.677282090828498</v>
      </c>
      <c r="BA17">
        <v>0.99852129267533096</v>
      </c>
    </row>
    <row r="18" spans="1:53" ht="13.15" customHeight="1" x14ac:dyDescent="0.2">
      <c r="A18" s="70">
        <v>16</v>
      </c>
      <c r="B18" s="44">
        <f t="shared" si="0"/>
        <v>3.9836626476963239</v>
      </c>
      <c r="G18" s="13">
        <v>4.8</v>
      </c>
      <c r="H18" s="13">
        <f t="shared" si="1"/>
        <v>14.380877149198156</v>
      </c>
      <c r="R18" s="47"/>
      <c r="S18" s="47"/>
      <c r="T18" s="47"/>
      <c r="Z18"/>
      <c r="AA18" s="18"/>
      <c r="AB18" s="47"/>
      <c r="AC18" s="47"/>
      <c r="AD18" s="47"/>
      <c r="AE18"/>
      <c r="AF18"/>
      <c r="AH18"/>
      <c r="AL18">
        <v>0.56348860444702298</v>
      </c>
      <c r="AM18">
        <f t="shared" si="2"/>
        <v>3.9836626476963239</v>
      </c>
      <c r="AP18" s="13">
        <v>4.8</v>
      </c>
      <c r="AQ18">
        <v>9.7203459644288408</v>
      </c>
      <c r="AR18" s="13">
        <f t="shared" si="3"/>
        <v>14.380877149198156</v>
      </c>
      <c r="AS18" s="13"/>
      <c r="AU18" s="13"/>
      <c r="AW18" s="58"/>
      <c r="AX18" s="13"/>
      <c r="AY18" s="13"/>
    </row>
    <row r="19" spans="1:53" ht="13.15" customHeight="1" x14ac:dyDescent="0.2">
      <c r="A19">
        <v>17</v>
      </c>
      <c r="B19" s="44">
        <f t="shared" si="0"/>
        <v>3.0877700048460297</v>
      </c>
      <c r="G19" s="13">
        <v>5.0999999999999996</v>
      </c>
      <c r="H19" s="13">
        <f t="shared" si="1"/>
        <v>17.726699368675146</v>
      </c>
      <c r="R19" s="47"/>
      <c r="S19" s="47"/>
      <c r="T19" s="47"/>
      <c r="Z19"/>
      <c r="AA19" s="22"/>
      <c r="AB19" s="71"/>
      <c r="AC19" s="71"/>
      <c r="AD19" s="71"/>
      <c r="AE19" s="71"/>
      <c r="AF19" s="71"/>
      <c r="AG19"/>
      <c r="AH19"/>
      <c r="AI19" s="47"/>
      <c r="AL19">
        <v>-0.33240403840327098</v>
      </c>
      <c r="AM19">
        <f t="shared" si="2"/>
        <v>3.0877700048460297</v>
      </c>
      <c r="AP19" s="13">
        <v>5.0999999999999996</v>
      </c>
      <c r="AQ19">
        <v>12.9966855649155</v>
      </c>
      <c r="AR19" s="13">
        <f t="shared" si="3"/>
        <v>17.726699368675146</v>
      </c>
      <c r="AS19" s="13"/>
    </row>
    <row r="20" spans="1:53" ht="13.15" customHeight="1" x14ac:dyDescent="0.2">
      <c r="A20">
        <v>18</v>
      </c>
      <c r="B20" s="44">
        <f t="shared" si="0"/>
        <v>3.2575306154096531</v>
      </c>
      <c r="G20" s="13">
        <v>5.4</v>
      </c>
      <c r="H20" s="13">
        <f t="shared" si="1"/>
        <v>-13.712922777655319</v>
      </c>
      <c r="R20" s="71"/>
      <c r="S20" s="71"/>
      <c r="T20" s="71"/>
      <c r="U20" s="71"/>
      <c r="V20" s="71"/>
      <c r="Y20" s="47"/>
      <c r="Z20"/>
      <c r="AA20" s="22"/>
      <c r="AB20" s="71"/>
      <c r="AC20" s="71"/>
      <c r="AD20" s="71"/>
      <c r="AE20" s="71"/>
      <c r="AF20" s="71"/>
      <c r="AG20"/>
      <c r="AH20"/>
      <c r="AI20" s="47"/>
      <c r="AL20">
        <v>-0.162643427839648</v>
      </c>
      <c r="AM20">
        <f t="shared" si="2"/>
        <v>3.2575306154096531</v>
      </c>
      <c r="AP20" s="13">
        <v>5.4</v>
      </c>
      <c r="AQ20">
        <v>-18.512419200405301</v>
      </c>
      <c r="AR20" s="13">
        <f t="shared" si="3"/>
        <v>-13.712922777655319</v>
      </c>
      <c r="AS20" s="13"/>
    </row>
    <row r="21" spans="1:53" ht="13.15" customHeight="1" x14ac:dyDescent="0.2">
      <c r="A21">
        <v>19</v>
      </c>
      <c r="B21" s="44">
        <f t="shared" si="0"/>
        <v>3.3686962817439734</v>
      </c>
      <c r="G21" s="13">
        <v>5.7</v>
      </c>
      <c r="H21" s="13">
        <f t="shared" si="1"/>
        <v>15.205378551742815</v>
      </c>
      <c r="R21" s="71"/>
      <c r="S21" s="71"/>
      <c r="T21" s="71"/>
      <c r="U21" s="71"/>
      <c r="V21" s="71"/>
      <c r="Y21" s="47"/>
      <c r="Z21"/>
      <c r="AA21" s="22"/>
      <c r="AB21" s="71"/>
      <c r="AC21" s="71"/>
      <c r="AD21" s="71"/>
      <c r="AE21" s="71"/>
      <c r="AF21" s="71"/>
      <c r="AG21"/>
      <c r="AH21"/>
      <c r="AI21" s="47"/>
      <c r="AL21">
        <v>-5.1477761505327298E-2</v>
      </c>
      <c r="AM21">
        <f t="shared" si="2"/>
        <v>3.3686962817439734</v>
      </c>
      <c r="AP21" s="13">
        <v>5.7</v>
      </c>
      <c r="AQ21">
        <v>10.336399510002501</v>
      </c>
      <c r="AR21" s="13">
        <f t="shared" si="3"/>
        <v>15.205378551742815</v>
      </c>
      <c r="AS21" s="13"/>
    </row>
    <row r="22" spans="1:53" ht="13.15" customHeight="1" x14ac:dyDescent="0.2">
      <c r="A22">
        <v>20</v>
      </c>
      <c r="B22" s="44">
        <f t="shared" si="0"/>
        <v>3.6783288895193538</v>
      </c>
      <c r="G22" s="13">
        <v>6</v>
      </c>
      <c r="H22" s="13">
        <f t="shared" si="1"/>
        <v>23.644225878403351</v>
      </c>
      <c r="R22" s="71"/>
      <c r="S22" s="71"/>
      <c r="T22" s="71"/>
      <c r="U22" s="71"/>
      <c r="V22" s="71"/>
      <c r="Y22" s="47"/>
      <c r="Z22"/>
      <c r="AA22"/>
      <c r="AB22" s="72"/>
      <c r="AC22" s="72"/>
      <c r="AD22" s="72"/>
      <c r="AE22" s="72"/>
      <c r="AF22" s="72"/>
      <c r="AG22"/>
      <c r="AH22"/>
      <c r="AI22" s="47"/>
      <c r="AL22">
        <v>0.25815484627005297</v>
      </c>
      <c r="AM22">
        <f t="shared" si="2"/>
        <v>3.6783288895193538</v>
      </c>
      <c r="AP22" s="13">
        <v>6</v>
      </c>
      <c r="AQ22">
        <v>18.705764217672701</v>
      </c>
      <c r="AR22" s="13">
        <f t="shared" si="3"/>
        <v>23.644225878403351</v>
      </c>
      <c r="AS22" s="13"/>
    </row>
    <row r="23" spans="1:53" ht="13.15" customHeight="1" x14ac:dyDescent="0.2">
      <c r="A23">
        <v>21</v>
      </c>
      <c r="B23" s="44">
        <f t="shared" si="0"/>
        <v>3.5137479302467267</v>
      </c>
      <c r="G23" s="13">
        <v>6.3</v>
      </c>
      <c r="H23" s="13">
        <f t="shared" si="1"/>
        <v>12.897101910386191</v>
      </c>
      <c r="R23" s="72"/>
      <c r="S23" s="72"/>
      <c r="T23" s="72"/>
      <c r="U23" s="72"/>
      <c r="V23" s="72"/>
      <c r="Y23" s="47"/>
      <c r="Z23"/>
      <c r="AA23" s="18"/>
      <c r="AB23" s="47"/>
      <c r="AC23" s="47"/>
      <c r="AD23" s="47"/>
      <c r="AE23" s="47"/>
      <c r="AF23" s="47"/>
      <c r="AH23"/>
      <c r="AI23" s="47"/>
      <c r="AL23">
        <v>9.3573886997425706E-2</v>
      </c>
      <c r="AM23">
        <f t="shared" si="2"/>
        <v>3.5137479302467267</v>
      </c>
      <c r="AP23" s="13">
        <v>6.3</v>
      </c>
      <c r="AQ23">
        <v>7.8891576306652098</v>
      </c>
      <c r="AR23" s="13">
        <f t="shared" si="3"/>
        <v>12.897101910386191</v>
      </c>
      <c r="AS23" s="13"/>
    </row>
    <row r="24" spans="1:53" ht="13.15" customHeight="1" x14ac:dyDescent="0.2">
      <c r="A24">
        <v>22</v>
      </c>
      <c r="B24" s="44">
        <f t="shared" si="0"/>
        <v>3.4527276449800697</v>
      </c>
      <c r="G24" s="13">
        <v>6.6</v>
      </c>
      <c r="H24" s="13">
        <f t="shared" si="1"/>
        <v>-7.1271432453510855</v>
      </c>
      <c r="R24" s="47"/>
      <c r="S24" s="47"/>
      <c r="T24" s="47"/>
      <c r="U24" s="47"/>
      <c r="V24" s="47"/>
      <c r="Y24" s="47"/>
      <c r="Z24"/>
      <c r="AA24" s="18"/>
      <c r="AB24" s="47"/>
      <c r="AH24"/>
      <c r="AI24" s="47"/>
      <c r="AL24">
        <v>3.2553601730768697E-2</v>
      </c>
      <c r="AM24">
        <f t="shared" si="2"/>
        <v>3.4527276449800697</v>
      </c>
      <c r="AP24" s="13">
        <v>6.6</v>
      </c>
      <c r="AQ24">
        <v>-12.2045701440624</v>
      </c>
      <c r="AR24" s="13">
        <f t="shared" si="3"/>
        <v>-7.1271432453510855</v>
      </c>
      <c r="AS24" s="13"/>
    </row>
    <row r="25" spans="1:53" ht="13.15" customHeight="1" x14ac:dyDescent="0.2">
      <c r="A25">
        <v>23</v>
      </c>
      <c r="B25" s="44">
        <f t="shared" si="0"/>
        <v>3.494205916719535</v>
      </c>
      <c r="G25" s="13">
        <v>6.9</v>
      </c>
      <c r="H25" s="13">
        <f t="shared" si="1"/>
        <v>11.916373157911277</v>
      </c>
      <c r="R25" s="47"/>
      <c r="S25" s="47"/>
      <c r="T25" s="47"/>
      <c r="Y25" s="47"/>
      <c r="Z25"/>
      <c r="AA25" s="18"/>
      <c r="AB25" s="47"/>
      <c r="AH25"/>
      <c r="AL25">
        <v>7.4031873470234003E-2</v>
      </c>
      <c r="AM25">
        <f t="shared" si="2"/>
        <v>3.494205916719535</v>
      </c>
      <c r="AP25" s="13">
        <v>6.9</v>
      </c>
      <c r="AQ25">
        <v>6.7694636402096302</v>
      </c>
      <c r="AR25" s="13">
        <f t="shared" si="3"/>
        <v>11.916373157911277</v>
      </c>
      <c r="AS25" s="13"/>
    </row>
    <row r="26" spans="1:53" ht="13.15" customHeight="1" x14ac:dyDescent="0.2">
      <c r="A26">
        <v>24</v>
      </c>
      <c r="B26" s="44">
        <f t="shared" si="0"/>
        <v>2.8306717227804179</v>
      </c>
      <c r="G26" s="13">
        <v>7.2</v>
      </c>
      <c r="H26" s="13">
        <f t="shared" si="1"/>
        <v>24.464103796894982</v>
      </c>
      <c r="R26" s="47"/>
      <c r="T26" s="47"/>
      <c r="AB26" s="47"/>
      <c r="AH26"/>
      <c r="AL26">
        <v>-0.58950232046888296</v>
      </c>
      <c r="AM26">
        <f t="shared" si="2"/>
        <v>2.8306717227804179</v>
      </c>
      <c r="AP26" s="13">
        <v>7.2</v>
      </c>
      <c r="AQ26">
        <v>19.247711660202999</v>
      </c>
      <c r="AR26" s="13">
        <f t="shared" si="3"/>
        <v>24.464103796894982</v>
      </c>
      <c r="AS26" s="13"/>
    </row>
    <row r="27" spans="1:53" ht="17.45" customHeight="1" x14ac:dyDescent="0.25">
      <c r="A27">
        <v>25</v>
      </c>
      <c r="B27" s="44">
        <f t="shared" si="0"/>
        <v>3.5496726835827319</v>
      </c>
      <c r="G27" s="13">
        <v>7.5</v>
      </c>
      <c r="H27" s="13">
        <f t="shared" si="1"/>
        <v>5.0902845448855611</v>
      </c>
      <c r="P27" s="33"/>
      <c r="R27" s="50"/>
      <c r="Z27" s="33"/>
      <c r="AA27" s="18"/>
      <c r="AB27" s="73"/>
      <c r="AL27">
        <v>0.129498640333431</v>
      </c>
      <c r="AM27">
        <f t="shared" si="2"/>
        <v>3.5496726835827319</v>
      </c>
      <c r="AP27" s="13">
        <v>7.5</v>
      </c>
      <c r="AQ27">
        <v>-0.19559021079675301</v>
      </c>
      <c r="AR27" s="13">
        <f t="shared" si="3"/>
        <v>5.0902845448855611</v>
      </c>
      <c r="AS27" s="13"/>
    </row>
    <row r="28" spans="1:53" ht="17.45" customHeight="1" x14ac:dyDescent="0.25">
      <c r="A28">
        <v>26</v>
      </c>
      <c r="B28" s="44">
        <f t="shared" si="0"/>
        <v>3.9802343013723407</v>
      </c>
      <c r="G28" s="13">
        <v>7.8</v>
      </c>
      <c r="H28" s="13">
        <f t="shared" si="1"/>
        <v>18.238431127920951</v>
      </c>
      <c r="R28" s="42"/>
      <c r="S28" s="47"/>
      <c r="T28" s="47"/>
      <c r="U28" s="47"/>
      <c r="V28" s="47"/>
      <c r="X28" s="47"/>
      <c r="Z28" s="33"/>
      <c r="AB28" s="43"/>
      <c r="AL28">
        <v>0.56006025812303994</v>
      </c>
      <c r="AM28">
        <f t="shared" si="2"/>
        <v>3.9802343013723407</v>
      </c>
      <c r="AP28" s="13">
        <v>7.8</v>
      </c>
      <c r="AQ28">
        <v>12.883073753248301</v>
      </c>
      <c r="AR28" s="13">
        <f t="shared" si="3"/>
        <v>18.238431127920951</v>
      </c>
      <c r="AS28" s="13"/>
    </row>
    <row r="29" spans="1:53" ht="13.15" customHeight="1" x14ac:dyDescent="0.2">
      <c r="A29">
        <v>27</v>
      </c>
      <c r="B29" s="44">
        <f t="shared" si="0"/>
        <v>3.8442863536505967</v>
      </c>
      <c r="G29" s="13">
        <v>8.1</v>
      </c>
      <c r="H29" s="13">
        <f t="shared" si="1"/>
        <v>33.762291138448184</v>
      </c>
      <c r="R29" s="42"/>
      <c r="S29" s="47"/>
      <c r="T29" s="47"/>
      <c r="U29" s="47"/>
      <c r="V29" s="47"/>
      <c r="X29" s="47"/>
      <c r="AB29" s="43"/>
      <c r="AL29">
        <v>0.42411231040129599</v>
      </c>
      <c r="AM29">
        <f t="shared" si="2"/>
        <v>3.8442863536505967</v>
      </c>
      <c r="AP29" s="13">
        <v>8.1</v>
      </c>
      <c r="AQ29">
        <v>28.337451144785199</v>
      </c>
      <c r="AR29" s="13">
        <f t="shared" si="3"/>
        <v>33.762291138448184</v>
      </c>
      <c r="AS29" s="13"/>
    </row>
    <row r="30" spans="1:53" ht="13.15" customHeight="1" x14ac:dyDescent="0.2">
      <c r="A30">
        <v>28</v>
      </c>
      <c r="B30" s="44">
        <f t="shared" si="0"/>
        <v>3.7589749067293328</v>
      </c>
      <c r="G30" s="13">
        <v>8.4</v>
      </c>
      <c r="H30" s="13">
        <f t="shared" si="1"/>
        <v>7.3880528251650048</v>
      </c>
      <c r="R30" s="65"/>
      <c r="S30" s="47"/>
      <c r="T30" s="47"/>
      <c r="U30" s="47"/>
      <c r="V30" s="47"/>
      <c r="X30" s="47"/>
      <c r="AA30" s="18"/>
      <c r="AB30" s="74"/>
      <c r="AC30" s="75"/>
      <c r="AL30">
        <v>0.33880086348003202</v>
      </c>
      <c r="AM30">
        <f t="shared" si="2"/>
        <v>3.7589749067293328</v>
      </c>
      <c r="AP30" s="13">
        <v>8.4</v>
      </c>
      <c r="AQ30">
        <v>1.8937302125116899</v>
      </c>
      <c r="AR30" s="13">
        <f t="shared" si="3"/>
        <v>7.3880528251650048</v>
      </c>
      <c r="AS30" s="13"/>
    </row>
    <row r="31" spans="1:53" ht="13.15" customHeight="1" x14ac:dyDescent="0.2">
      <c r="A31">
        <v>29</v>
      </c>
      <c r="B31" s="44">
        <f t="shared" si="0"/>
        <v>3.6430272597326416</v>
      </c>
      <c r="G31" s="13">
        <v>8.6999999999999993</v>
      </c>
      <c r="H31" s="13">
        <f t="shared" si="1"/>
        <v>8.2621962655446382</v>
      </c>
      <c r="R31" s="42"/>
      <c r="S31" s="47"/>
      <c r="T31" s="47"/>
      <c r="U31" s="47"/>
      <c r="V31" s="47"/>
      <c r="X31" s="47"/>
      <c r="AA31" s="18"/>
      <c r="AB31" s="76"/>
      <c r="AL31">
        <v>0.222853216483341</v>
      </c>
      <c r="AM31">
        <f t="shared" si="2"/>
        <v>3.6430272597326416</v>
      </c>
      <c r="AP31" s="13">
        <v>8.6999999999999993</v>
      </c>
      <c r="AQ31">
        <v>2.69839103390099</v>
      </c>
      <c r="AR31" s="13">
        <f t="shared" si="3"/>
        <v>8.2621962655446382</v>
      </c>
      <c r="AS31" s="13"/>
    </row>
    <row r="32" spans="1:53" ht="13.15" customHeight="1" x14ac:dyDescent="0.2">
      <c r="A32">
        <v>30</v>
      </c>
      <c r="B32" s="44">
        <f t="shared" si="0"/>
        <v>3.6891137444384228</v>
      </c>
      <c r="G32" s="13">
        <v>9</v>
      </c>
      <c r="H32" s="13">
        <f t="shared" si="1"/>
        <v>9.1577554726636716</v>
      </c>
      <c r="R32" s="42"/>
      <c r="S32" s="47"/>
      <c r="T32" s="47"/>
      <c r="U32" s="47"/>
      <c r="V32" s="47"/>
      <c r="X32" s="47"/>
      <c r="AA32" s="18"/>
      <c r="AB32" s="77"/>
      <c r="AG32"/>
      <c r="AL32">
        <v>0.26893970118912203</v>
      </c>
      <c r="AM32">
        <f t="shared" si="2"/>
        <v>3.6891137444384228</v>
      </c>
      <c r="AP32" s="13">
        <v>9</v>
      </c>
      <c r="AQ32">
        <v>3.52446762202969</v>
      </c>
      <c r="AR32" s="13">
        <f t="shared" si="3"/>
        <v>9.1577554726636716</v>
      </c>
      <c r="AS32" s="13"/>
    </row>
    <row r="33" spans="1:45" ht="13.15" customHeight="1" x14ac:dyDescent="0.2">
      <c r="A33">
        <v>31</v>
      </c>
      <c r="B33" s="44">
        <f t="shared" si="0"/>
        <v>3.5058604147392942</v>
      </c>
      <c r="G33" s="13">
        <v>9.3000000000000007</v>
      </c>
      <c r="H33" s="13">
        <f t="shared" si="1"/>
        <v>7.3918553012058954</v>
      </c>
      <c r="R33" s="78"/>
      <c r="S33" s="78"/>
      <c r="T33" s="78"/>
      <c r="U33" s="78"/>
      <c r="V33" s="78"/>
      <c r="W33" s="79"/>
      <c r="X33" s="47"/>
      <c r="AA33" s="22"/>
      <c r="AB33" s="64"/>
      <c r="AC33" s="64"/>
      <c r="AD33" s="64"/>
      <c r="AE33" s="64"/>
      <c r="AF33" s="64"/>
      <c r="AG33"/>
      <c r="AL33">
        <v>8.5686371489993293E-2</v>
      </c>
      <c r="AM33">
        <f t="shared" si="2"/>
        <v>3.5058604147392942</v>
      </c>
      <c r="AP33" s="13">
        <v>9.3000000000000007</v>
      </c>
      <c r="AQ33">
        <v>1.6890848315815801</v>
      </c>
      <c r="AR33" s="13">
        <f t="shared" si="3"/>
        <v>7.3918553012058954</v>
      </c>
      <c r="AS33" s="13"/>
    </row>
    <row r="34" spans="1:45" ht="13.15" customHeight="1" x14ac:dyDescent="0.2">
      <c r="A34">
        <v>32</v>
      </c>
      <c r="B34" s="44">
        <f t="shared" si="0"/>
        <v>3.9032902856120311</v>
      </c>
      <c r="G34" s="13">
        <v>9.6</v>
      </c>
      <c r="H34" s="13">
        <f t="shared" si="1"/>
        <v>13.853145461030609</v>
      </c>
      <c r="R34" s="42"/>
      <c r="S34" s="42"/>
      <c r="T34" s="42"/>
      <c r="U34" s="42"/>
      <c r="V34" s="42"/>
      <c r="W34" s="80"/>
      <c r="AA34" s="22"/>
      <c r="AB34" s="64"/>
      <c r="AC34" s="64"/>
      <c r="AD34" s="64"/>
      <c r="AE34" s="64"/>
      <c r="AF34" s="64"/>
      <c r="AG34"/>
      <c r="AL34">
        <v>0.48311624236272999</v>
      </c>
      <c r="AM34">
        <f t="shared" si="2"/>
        <v>3.9032902856120311</v>
      </c>
      <c r="AP34" s="13">
        <v>9.6</v>
      </c>
      <c r="AQ34">
        <v>8.0808923724159598</v>
      </c>
      <c r="AR34" s="13">
        <f t="shared" si="3"/>
        <v>13.853145461030609</v>
      </c>
      <c r="AS34" s="13"/>
    </row>
    <row r="35" spans="1:45" ht="13.15" customHeight="1" x14ac:dyDescent="0.2">
      <c r="A35">
        <v>33</v>
      </c>
      <c r="B35" s="44">
        <f t="shared" si="0"/>
        <v>3.2148580763727757</v>
      </c>
      <c r="G35" s="13">
        <v>9.9</v>
      </c>
      <c r="H35" s="13">
        <f t="shared" si="1"/>
        <v>-9.3520694463581169</v>
      </c>
      <c r="R35" s="65"/>
      <c r="S35" s="65"/>
      <c r="T35" s="65"/>
      <c r="U35" s="65"/>
      <c r="V35" s="65"/>
      <c r="W35" s="81"/>
      <c r="AA35" s="22"/>
      <c r="AB35" s="53"/>
      <c r="AC35" s="53"/>
      <c r="AD35" s="53"/>
      <c r="AE35" s="53"/>
      <c r="AF35" s="53"/>
      <c r="AL35">
        <v>-0.20531596687652501</v>
      </c>
      <c r="AM35">
        <f t="shared" ref="AM35:AM66" si="4">IF(AW$6=A35,AV$5+AV$6,AL35+AV$5)</f>
        <v>3.2148580763727757</v>
      </c>
      <c r="AP35" s="13">
        <v>9.9</v>
      </c>
      <c r="AQ35">
        <v>-15.193805153963099</v>
      </c>
      <c r="AR35" s="13">
        <f t="shared" ref="AR35:AR66" si="5">AQ35+AV$13+AP35*AV$14</f>
        <v>-9.3520694463581169</v>
      </c>
      <c r="AS35" s="13"/>
    </row>
    <row r="36" spans="1:45" ht="13.15" customHeight="1" x14ac:dyDescent="0.2">
      <c r="A36">
        <v>34</v>
      </c>
      <c r="B36" s="44">
        <f t="shared" si="0"/>
        <v>2.8430845223524339</v>
      </c>
      <c r="G36" s="13">
        <v>10.199999999999999</v>
      </c>
      <c r="H36" s="13">
        <f t="shared" si="1"/>
        <v>7.7574709031994047</v>
      </c>
      <c r="R36" s="42"/>
      <c r="S36" s="47"/>
      <c r="T36" s="47"/>
      <c r="U36" s="47"/>
      <c r="V36" s="47"/>
      <c r="AA36" s="18"/>
      <c r="AB36" s="43"/>
      <c r="AL36">
        <v>-0.57708952089686705</v>
      </c>
      <c r="AM36">
        <f t="shared" si="4"/>
        <v>2.8430845223524339</v>
      </c>
      <c r="AP36" s="13">
        <v>10.199999999999999</v>
      </c>
      <c r="AQ36">
        <v>1.84625257660409</v>
      </c>
      <c r="AR36" s="13">
        <f t="shared" si="5"/>
        <v>7.7574709031994047</v>
      </c>
      <c r="AS36" s="13"/>
    </row>
    <row r="37" spans="1:45" ht="13.15" customHeight="1" x14ac:dyDescent="0.2">
      <c r="A37">
        <v>35</v>
      </c>
      <c r="B37" s="44">
        <f t="shared" si="0"/>
        <v>3.0518202671525678</v>
      </c>
      <c r="G37" s="13">
        <v>10.5</v>
      </c>
      <c r="H37" s="13">
        <f t="shared" si="1"/>
        <v>-7.3024548748811036E-2</v>
      </c>
      <c r="R37" s="42"/>
      <c r="S37" s="47"/>
      <c r="T37" s="47"/>
      <c r="U37" s="47"/>
      <c r="V37" s="47"/>
      <c r="AA37" s="18"/>
      <c r="AB37" s="43"/>
      <c r="AL37">
        <v>-0.36835377609673298</v>
      </c>
      <c r="AM37">
        <f t="shared" si="4"/>
        <v>3.0518202671525678</v>
      </c>
      <c r="AP37" s="13">
        <v>10.5</v>
      </c>
      <c r="AQ37">
        <v>-6.0537254943344596</v>
      </c>
      <c r="AR37" s="13">
        <f t="shared" si="5"/>
        <v>-7.3024548748811036E-2</v>
      </c>
      <c r="AS37" s="13"/>
    </row>
    <row r="38" spans="1:45" ht="13.15" customHeight="1" x14ac:dyDescent="0.2">
      <c r="A38">
        <v>36</v>
      </c>
      <c r="B38" s="44">
        <f t="shared" si="0"/>
        <v>4.0348407711873033</v>
      </c>
      <c r="G38" s="13">
        <v>10.8</v>
      </c>
      <c r="H38" s="13">
        <f t="shared" si="1"/>
        <v>13.987746952688722</v>
      </c>
      <c r="AA38" s="22"/>
      <c r="AB38" s="78"/>
      <c r="AC38" s="78"/>
      <c r="AD38" s="78"/>
      <c r="AE38" s="78"/>
      <c r="AF38" s="78"/>
      <c r="AL38">
        <v>0.61466672793800203</v>
      </c>
      <c r="AM38">
        <f t="shared" si="4"/>
        <v>4.0348407711873033</v>
      </c>
      <c r="AP38" s="13">
        <v>10.8</v>
      </c>
      <c r="AQ38">
        <v>7.9375633881127401</v>
      </c>
      <c r="AR38" s="13">
        <f t="shared" si="5"/>
        <v>13.987746952688722</v>
      </c>
      <c r="AS38" s="13"/>
    </row>
    <row r="39" spans="1:45" ht="13.15" customHeight="1" x14ac:dyDescent="0.2">
      <c r="A39">
        <v>37</v>
      </c>
      <c r="B39" s="44">
        <f t="shared" si="0"/>
        <v>4.068440396666702</v>
      </c>
      <c r="G39" s="13">
        <v>11.1</v>
      </c>
      <c r="H39" s="13">
        <f t="shared" si="1"/>
        <v>1.4220206713770551</v>
      </c>
      <c r="AL39">
        <v>0.64826635341740102</v>
      </c>
      <c r="AM39">
        <f t="shared" si="4"/>
        <v>4.068440396666702</v>
      </c>
      <c r="AP39" s="13">
        <v>11.1</v>
      </c>
      <c r="AQ39">
        <v>-4.6976455121892604</v>
      </c>
      <c r="AR39" s="13">
        <f t="shared" si="5"/>
        <v>1.4220206713770551</v>
      </c>
      <c r="AS39" s="13"/>
    </row>
    <row r="40" spans="1:45" ht="13.15" customHeight="1" x14ac:dyDescent="0.2">
      <c r="A40">
        <v>38</v>
      </c>
      <c r="B40" s="44">
        <f t="shared" si="0"/>
        <v>3.1938069950273746</v>
      </c>
      <c r="G40" s="13">
        <v>11.4</v>
      </c>
      <c r="H40" s="13">
        <f t="shared" si="1"/>
        <v>6.8808333149985508</v>
      </c>
      <c r="AL40">
        <v>-0.22636704822192599</v>
      </c>
      <c r="AM40">
        <f t="shared" si="4"/>
        <v>3.1938069950273746</v>
      </c>
      <c r="AP40" s="13">
        <v>11.4</v>
      </c>
      <c r="AQ40">
        <v>0.69168451244190099</v>
      </c>
      <c r="AR40" s="13">
        <f t="shared" si="5"/>
        <v>6.8808333149985508</v>
      </c>
      <c r="AS40" s="13"/>
    </row>
    <row r="41" spans="1:45" ht="13.15" customHeight="1" x14ac:dyDescent="0.2">
      <c r="A41">
        <v>39</v>
      </c>
      <c r="B41" s="44">
        <f t="shared" si="0"/>
        <v>3.8385566594667369</v>
      </c>
      <c r="G41" s="13">
        <v>11.7</v>
      </c>
      <c r="H41" s="13">
        <f t="shared" si="1"/>
        <v>-2.2926882026392268</v>
      </c>
      <c r="AL41">
        <v>0.418382616217436</v>
      </c>
      <c r="AM41">
        <f t="shared" si="4"/>
        <v>3.8385566594667369</v>
      </c>
      <c r="AP41" s="13">
        <v>11.7</v>
      </c>
      <c r="AQ41">
        <v>-8.5513196241862097</v>
      </c>
      <c r="AR41" s="13">
        <f t="shared" si="5"/>
        <v>-2.2926882026392268</v>
      </c>
      <c r="AS41" s="13"/>
    </row>
    <row r="42" spans="1:45" ht="13.15" customHeight="1" x14ac:dyDescent="0.2">
      <c r="A42">
        <v>40</v>
      </c>
      <c r="B42" s="44">
        <f t="shared" si="0"/>
        <v>3.5102693808487753</v>
      </c>
      <c r="G42" s="13">
        <v>12</v>
      </c>
      <c r="H42" s="13">
        <f t="shared" si="1"/>
        <v>16.111117716739997</v>
      </c>
      <c r="AL42">
        <v>9.0095337599474398E-2</v>
      </c>
      <c r="AM42">
        <f t="shared" si="4"/>
        <v>3.5102693808487753</v>
      </c>
      <c r="AP42" s="13">
        <v>12</v>
      </c>
      <c r="AQ42">
        <v>9.7830036762026804</v>
      </c>
      <c r="AR42" s="13">
        <f t="shared" si="5"/>
        <v>16.111117716739997</v>
      </c>
      <c r="AS42" s="13"/>
    </row>
    <row r="43" spans="1:45" ht="13.15" customHeight="1" x14ac:dyDescent="0.2">
      <c r="A43">
        <v>41</v>
      </c>
      <c r="B43" s="44">
        <f t="shared" si="0"/>
        <v>2.9646670656505538</v>
      </c>
      <c r="G43" s="13">
        <v>12.3</v>
      </c>
      <c r="H43" s="13">
        <f t="shared" si="1"/>
        <v>24.74679981497955</v>
      </c>
      <c r="AL43">
        <v>-0.45550697759874698</v>
      </c>
      <c r="AM43">
        <f t="shared" si="4"/>
        <v>2.9646670656505538</v>
      </c>
      <c r="AP43" s="13">
        <v>12.3</v>
      </c>
      <c r="AQ43">
        <v>18.3492031554519</v>
      </c>
      <c r="AR43" s="13">
        <f t="shared" si="5"/>
        <v>24.74679981497955</v>
      </c>
      <c r="AS43" s="13"/>
    </row>
    <row r="44" spans="1:45" ht="13.15" customHeight="1" x14ac:dyDescent="0.2">
      <c r="A44" s="70">
        <v>42</v>
      </c>
      <c r="B44" s="44">
        <f t="shared" si="0"/>
        <v>3.7611549887768687</v>
      </c>
      <c r="G44" s="13">
        <v>12.6</v>
      </c>
      <c r="H44" s="13">
        <f t="shared" si="1"/>
        <v>7.3493408364089658</v>
      </c>
      <c r="AL44">
        <v>0.34098094552756802</v>
      </c>
      <c r="AM44">
        <f t="shared" si="4"/>
        <v>3.7611549887768687</v>
      </c>
      <c r="AP44" s="13">
        <v>12.6</v>
      </c>
      <c r="AQ44">
        <v>0.88226155789098304</v>
      </c>
      <c r="AR44" s="13">
        <f t="shared" si="5"/>
        <v>7.3493408364089658</v>
      </c>
      <c r="AS44" s="13"/>
    </row>
    <row r="45" spans="1:45" ht="13.15" customHeight="1" x14ac:dyDescent="0.2">
      <c r="A45">
        <v>43</v>
      </c>
      <c r="B45" s="44">
        <f t="shared" si="0"/>
        <v>3.4291475111939258</v>
      </c>
      <c r="G45" s="13">
        <v>12.9</v>
      </c>
      <c r="H45" s="13">
        <f t="shared" si="1"/>
        <v>-30.821790912390085</v>
      </c>
      <c r="AL45">
        <v>8.9734679446250298E-3</v>
      </c>
      <c r="AM45">
        <f t="shared" si="4"/>
        <v>3.4291475111939258</v>
      </c>
      <c r="AP45" s="13">
        <v>12.9</v>
      </c>
      <c r="AQ45">
        <v>-37.358352809898399</v>
      </c>
      <c r="AR45" s="13">
        <f t="shared" si="5"/>
        <v>-30.821790912390085</v>
      </c>
      <c r="AS45" s="13"/>
    </row>
    <row r="46" spans="1:45" ht="13.15" customHeight="1" x14ac:dyDescent="0.2">
      <c r="A46">
        <v>44</v>
      </c>
      <c r="B46" s="44">
        <f t="shared" si="0"/>
        <v>3.634031542806885</v>
      </c>
      <c r="G46" s="13">
        <v>13.2</v>
      </c>
      <c r="H46" s="13">
        <f t="shared" si="1"/>
        <v>-1.2370672552394497</v>
      </c>
      <c r="AL46">
        <v>0.21385749955758401</v>
      </c>
      <c r="AM46">
        <f t="shared" si="4"/>
        <v>3.634031542806885</v>
      </c>
      <c r="AP46" s="13">
        <v>13.2</v>
      </c>
      <c r="AQ46">
        <v>-7.8431117717380996</v>
      </c>
      <c r="AR46" s="13">
        <f t="shared" si="5"/>
        <v>-1.2370672552394497</v>
      </c>
      <c r="AS46" s="13"/>
    </row>
    <row r="47" spans="1:45" ht="13.15" customHeight="1" x14ac:dyDescent="0.2">
      <c r="A47">
        <v>45</v>
      </c>
      <c r="B47" s="44">
        <f t="shared" si="0"/>
        <v>3.3602010306749612</v>
      </c>
      <c r="G47" s="13">
        <v>13.5</v>
      </c>
      <c r="H47" s="13">
        <f t="shared" si="1"/>
        <v>9.1855841867151629</v>
      </c>
      <c r="W47" s="82"/>
      <c r="AL47">
        <v>-5.9973012574339499E-2</v>
      </c>
      <c r="AM47">
        <f t="shared" si="4"/>
        <v>3.3602010306749612</v>
      </c>
      <c r="AP47" s="13">
        <v>13.5</v>
      </c>
      <c r="AQ47">
        <v>2.5100570512261799</v>
      </c>
      <c r="AR47" s="13">
        <f t="shared" si="5"/>
        <v>9.1855841867151629</v>
      </c>
      <c r="AS47" s="13"/>
    </row>
    <row r="48" spans="1:45" ht="13.15" customHeight="1" x14ac:dyDescent="0.2">
      <c r="A48">
        <v>46</v>
      </c>
      <c r="B48" s="44">
        <f t="shared" si="0"/>
        <v>3.7832791358305218</v>
      </c>
      <c r="G48" s="13">
        <v>13.8</v>
      </c>
      <c r="H48" s="13">
        <f t="shared" si="1"/>
        <v>16.471533202158536</v>
      </c>
      <c r="W48" s="83"/>
      <c r="AL48">
        <v>0.36310509258122098</v>
      </c>
      <c r="AM48">
        <f t="shared" si="4"/>
        <v>3.7832791358305218</v>
      </c>
      <c r="AP48" s="13">
        <v>13.8</v>
      </c>
      <c r="AQ48">
        <v>9.7265234476792202</v>
      </c>
      <c r="AR48" s="13">
        <f t="shared" si="5"/>
        <v>16.471533202158536</v>
      </c>
      <c r="AS48" s="13"/>
    </row>
    <row r="49" spans="1:45" ht="13.15" customHeight="1" x14ac:dyDescent="0.2">
      <c r="A49">
        <v>47</v>
      </c>
      <c r="B49" s="44">
        <f t="shared" si="0"/>
        <v>3.4641827207750584</v>
      </c>
      <c r="G49" s="13">
        <v>14.1</v>
      </c>
      <c r="H49" s="13">
        <f t="shared" si="1"/>
        <v>24.68570007723465</v>
      </c>
      <c r="W49" s="84"/>
      <c r="AL49">
        <v>4.40086775257576E-2</v>
      </c>
      <c r="AM49">
        <f t="shared" si="4"/>
        <v>3.4641827207750584</v>
      </c>
      <c r="AP49" s="13">
        <v>14.1</v>
      </c>
      <c r="AQ49">
        <v>17.871207703764998</v>
      </c>
      <c r="AR49" s="13">
        <f t="shared" si="5"/>
        <v>24.68570007723465</v>
      </c>
      <c r="AS49" s="13"/>
    </row>
    <row r="50" spans="1:45" ht="13.15" customHeight="1" x14ac:dyDescent="0.2">
      <c r="A50">
        <v>48</v>
      </c>
      <c r="B50" s="44">
        <f t="shared" si="0"/>
        <v>3.5599194151597477</v>
      </c>
      <c r="G50" s="13">
        <v>14.4</v>
      </c>
      <c r="H50" s="13">
        <f t="shared" si="1"/>
        <v>9.9608427718199444</v>
      </c>
      <c r="AL50">
        <v>0.139745371910447</v>
      </c>
      <c r="AM50">
        <f t="shared" si="4"/>
        <v>3.5599194151597477</v>
      </c>
      <c r="AP50" s="13">
        <v>14.4</v>
      </c>
      <c r="AQ50">
        <v>3.0768677793599601</v>
      </c>
      <c r="AR50" s="13">
        <f t="shared" si="5"/>
        <v>9.9608427718199444</v>
      </c>
      <c r="AS50" s="13"/>
    </row>
    <row r="51" spans="1:45" ht="13.15" customHeight="1" x14ac:dyDescent="0.2">
      <c r="A51">
        <v>49</v>
      </c>
      <c r="B51" s="44">
        <f t="shared" si="0"/>
        <v>2.910559358050075</v>
      </c>
      <c r="G51" s="13">
        <v>14.7</v>
      </c>
      <c r="H51" s="13">
        <f t="shared" si="1"/>
        <v>6.4969807128167174</v>
      </c>
      <c r="AL51">
        <v>-0.50961468519922604</v>
      </c>
      <c r="AM51">
        <f t="shared" si="4"/>
        <v>2.910559358050075</v>
      </c>
      <c r="AP51" s="13">
        <v>14.7</v>
      </c>
      <c r="AQ51">
        <v>-0.45647689863359903</v>
      </c>
      <c r="AR51" s="13">
        <f t="shared" si="5"/>
        <v>6.4969807128167174</v>
      </c>
      <c r="AS51" s="13"/>
    </row>
    <row r="52" spans="1:45" ht="13.15" customHeight="1" x14ac:dyDescent="0.2">
      <c r="A52">
        <v>50</v>
      </c>
      <c r="B52" s="44">
        <f t="shared" si="0"/>
        <v>3.7337550365014076</v>
      </c>
      <c r="G52" s="13">
        <v>15</v>
      </c>
      <c r="H52" s="13">
        <f t="shared" si="1"/>
        <v>-4.1467806836079504</v>
      </c>
      <c r="AL52">
        <v>0.31358099325210698</v>
      </c>
      <c r="AM52">
        <f t="shared" si="4"/>
        <v>3.7337550365014076</v>
      </c>
      <c r="AP52" s="13">
        <v>15</v>
      </c>
      <c r="AQ52">
        <v>-11.1697209140486</v>
      </c>
      <c r="AR52" s="13">
        <f t="shared" ref="AR52:AR83" si="6">IF(AW$15=A52,AV$15,0)+AQ52+AV$13+AP52*AV$14</f>
        <v>-4.1467806836079504</v>
      </c>
      <c r="AS52" s="13"/>
    </row>
    <row r="53" spans="1:45" ht="13.15" customHeight="1" x14ac:dyDescent="0.2">
      <c r="A53">
        <v>51</v>
      </c>
      <c r="B53" s="44">
        <f t="shared" si="0"/>
        <v>4.0876516704680963</v>
      </c>
      <c r="G53" s="13">
        <v>15.3</v>
      </c>
      <c r="H53" s="13">
        <f t="shared" si="1"/>
        <v>-10.959086667105016</v>
      </c>
      <c r="AL53">
        <v>0.667477627218795</v>
      </c>
      <c r="AM53">
        <f t="shared" si="4"/>
        <v>4.0876516704680963</v>
      </c>
      <c r="AP53" s="13">
        <v>15.3</v>
      </c>
      <c r="AQ53">
        <v>-18.051509516536001</v>
      </c>
      <c r="AR53" s="13">
        <f t="shared" si="6"/>
        <v>-10.959086667105016</v>
      </c>
      <c r="AS53" s="13"/>
    </row>
    <row r="54" spans="1:45" ht="13.15" customHeight="1" x14ac:dyDescent="0.2">
      <c r="A54">
        <v>52</v>
      </c>
      <c r="B54" s="44">
        <f t="shared" si="0"/>
        <v>3.1701978235120039</v>
      </c>
      <c r="G54" s="13">
        <v>15.6</v>
      </c>
      <c r="H54" s="13">
        <f t="shared" si="1"/>
        <v>3.5828247479330466</v>
      </c>
      <c r="AL54">
        <v>-0.249976219737297</v>
      </c>
      <c r="AM54">
        <f t="shared" si="4"/>
        <v>3.1701978235120039</v>
      </c>
      <c r="AP54" s="13">
        <v>15.6</v>
      </c>
      <c r="AQ54">
        <v>-3.5790807204882702</v>
      </c>
      <c r="AR54" s="13">
        <f t="shared" si="6"/>
        <v>3.5828247479330466</v>
      </c>
      <c r="AS54" s="13"/>
    </row>
    <row r="55" spans="1:45" ht="15" customHeight="1" x14ac:dyDescent="0.2">
      <c r="A55">
        <v>53</v>
      </c>
      <c r="B55" s="44">
        <f t="shared" si="0"/>
        <v>4.0388733630979008</v>
      </c>
      <c r="G55" s="13">
        <v>15.9</v>
      </c>
      <c r="H55" s="13">
        <f t="shared" si="1"/>
        <v>-9.305317948951549</v>
      </c>
      <c r="AL55">
        <v>0.61869931984860005</v>
      </c>
      <c r="AM55">
        <f t="shared" si="4"/>
        <v>4.0388733630979008</v>
      </c>
      <c r="AP55" s="13">
        <v>15.9</v>
      </c>
      <c r="AQ55">
        <v>-16.536706036363199</v>
      </c>
      <c r="AR55" s="13">
        <f t="shared" si="6"/>
        <v>-9.305317948951549</v>
      </c>
      <c r="AS55" s="13"/>
    </row>
    <row r="56" spans="1:45" ht="13.15" customHeight="1" x14ac:dyDescent="0.2">
      <c r="A56">
        <v>54</v>
      </c>
      <c r="B56" s="44">
        <f t="shared" si="0"/>
        <v>3.0094405149565229</v>
      </c>
      <c r="G56" s="13">
        <v>16.2</v>
      </c>
      <c r="H56" s="13">
        <f t="shared" si="1"/>
        <v>11.679748801488653</v>
      </c>
      <c r="AL56">
        <v>-0.41073352829277798</v>
      </c>
      <c r="AM56">
        <f t="shared" si="4"/>
        <v>3.0094405149565229</v>
      </c>
      <c r="AP56" s="13">
        <v>16.2</v>
      </c>
      <c r="AQ56">
        <v>4.3788780950866704</v>
      </c>
      <c r="AR56" s="13">
        <f t="shared" si="6"/>
        <v>11.679748801488653</v>
      </c>
      <c r="AS56" s="13"/>
    </row>
    <row r="57" spans="1:45" ht="17.45" customHeight="1" x14ac:dyDescent="0.25">
      <c r="A57">
        <v>55</v>
      </c>
      <c r="B57" s="44">
        <f t="shared" si="0"/>
        <v>3.6823439826935167</v>
      </c>
      <c r="G57" s="13">
        <v>16.5</v>
      </c>
      <c r="H57" s="13">
        <f t="shared" si="1"/>
        <v>2.408635303485287</v>
      </c>
      <c r="Z57" s="33"/>
      <c r="AC57" s="66"/>
      <c r="AD57" s="66"/>
      <c r="AE57" s="66"/>
      <c r="AF57" s="66"/>
      <c r="AL57">
        <v>0.26216993944421602</v>
      </c>
      <c r="AM57">
        <f t="shared" si="4"/>
        <v>3.6823439826935167</v>
      </c>
      <c r="AP57" s="13">
        <v>16.5</v>
      </c>
      <c r="AQ57">
        <v>-4.9617180219070303</v>
      </c>
      <c r="AR57" s="13">
        <f t="shared" si="6"/>
        <v>2.408635303485287</v>
      </c>
      <c r="AS57" s="13"/>
    </row>
    <row r="58" spans="1:45" ht="13.15" customHeight="1" x14ac:dyDescent="0.2">
      <c r="A58">
        <v>56</v>
      </c>
      <c r="B58" s="44">
        <f t="shared" si="0"/>
        <v>3.897127474703344</v>
      </c>
      <c r="G58" s="13">
        <v>16.8</v>
      </c>
      <c r="H58" s="13">
        <f t="shared" si="1"/>
        <v>12.73806935720709</v>
      </c>
      <c r="AC58" s="66"/>
      <c r="AD58" s="66"/>
      <c r="AE58" s="66"/>
      <c r="AF58" s="66"/>
      <c r="AL58">
        <v>0.47695343145404301</v>
      </c>
      <c r="AM58">
        <f t="shared" si="4"/>
        <v>3.897127474703344</v>
      </c>
      <c r="AP58" s="13">
        <v>16.8</v>
      </c>
      <c r="AQ58">
        <v>5.2982334128244402</v>
      </c>
      <c r="AR58" s="13">
        <f t="shared" si="6"/>
        <v>12.73806935720709</v>
      </c>
      <c r="AS58" s="13"/>
    </row>
    <row r="59" spans="1:45" ht="13.15" customHeight="1" x14ac:dyDescent="0.2">
      <c r="A59">
        <v>57</v>
      </c>
      <c r="B59" s="44">
        <f t="shared" si="0"/>
        <v>2.9035652473143756</v>
      </c>
      <c r="G59" s="13">
        <v>17.100000000000001</v>
      </c>
      <c r="H59" s="13">
        <f t="shared" si="1"/>
        <v>19.194945451019784</v>
      </c>
      <c r="AC59" s="66"/>
      <c r="AD59" s="66"/>
      <c r="AE59" s="66"/>
      <c r="AF59" s="66"/>
      <c r="AL59">
        <v>-0.51660879593492504</v>
      </c>
      <c r="AM59">
        <f t="shared" si="4"/>
        <v>2.9035652473143756</v>
      </c>
      <c r="AP59" s="13">
        <v>17.100000000000001</v>
      </c>
      <c r="AQ59">
        <v>11.6856268876468</v>
      </c>
      <c r="AR59" s="13">
        <f t="shared" si="6"/>
        <v>19.194945451019784</v>
      </c>
      <c r="AS59" s="13"/>
    </row>
    <row r="60" spans="1:45" ht="13.15" customHeight="1" x14ac:dyDescent="0.2">
      <c r="A60">
        <v>58</v>
      </c>
      <c r="B60" s="44">
        <f t="shared" si="0"/>
        <v>2.8595289628680476</v>
      </c>
      <c r="G60" s="13">
        <v>17.399999999999999</v>
      </c>
      <c r="H60" s="13">
        <f t="shared" si="1"/>
        <v>29.572618870611116</v>
      </c>
      <c r="AC60" s="66"/>
      <c r="AD60" s="66"/>
      <c r="AE60" s="66"/>
      <c r="AF60" s="66"/>
      <c r="AL60">
        <v>-0.56064508038125305</v>
      </c>
      <c r="AM60">
        <f t="shared" si="4"/>
        <v>2.8595289628680476</v>
      </c>
      <c r="AP60" s="13">
        <v>17.399999999999999</v>
      </c>
      <c r="AQ60">
        <v>21.993817688247798</v>
      </c>
      <c r="AR60" s="13">
        <f t="shared" si="6"/>
        <v>29.572618870611116</v>
      </c>
      <c r="AS60" s="13"/>
    </row>
    <row r="61" spans="1:45" ht="13.15" customHeight="1" x14ac:dyDescent="0.2">
      <c r="A61">
        <v>59</v>
      </c>
      <c r="B61" s="44">
        <f t="shared" si="0"/>
        <v>3.2635748429653391</v>
      </c>
      <c r="G61" s="13">
        <v>17.7</v>
      </c>
      <c r="H61" s="13">
        <f t="shared" si="1"/>
        <v>12.753319721196711</v>
      </c>
      <c r="S61" s="47"/>
      <c r="T61" s="47"/>
      <c r="U61" s="47"/>
      <c r="V61" s="47"/>
      <c r="AC61" s="66"/>
      <c r="AD61" s="66"/>
      <c r="AE61" s="66"/>
      <c r="AF61" s="66"/>
      <c r="AL61">
        <v>-0.15659920028396199</v>
      </c>
      <c r="AM61">
        <f t="shared" si="4"/>
        <v>3.2635748429653391</v>
      </c>
      <c r="AP61" s="13">
        <v>17.7</v>
      </c>
      <c r="AQ61">
        <v>5.1050359198430604</v>
      </c>
      <c r="AR61" s="13">
        <f t="shared" si="6"/>
        <v>12.753319721196711</v>
      </c>
      <c r="AS61" s="13"/>
    </row>
    <row r="62" spans="1:45" ht="13.15" customHeight="1" x14ac:dyDescent="0.2">
      <c r="A62">
        <v>60</v>
      </c>
      <c r="B62" s="44">
        <f t="shared" si="0"/>
        <v>3.0952697513988827</v>
      </c>
      <c r="G62" s="13">
        <v>18</v>
      </c>
      <c r="H62" s="13">
        <f t="shared" si="1"/>
        <v>10.684895686463914</v>
      </c>
      <c r="S62" s="47"/>
      <c r="T62" s="47"/>
      <c r="U62" s="47"/>
      <c r="V62" s="47"/>
      <c r="AL62">
        <v>-0.32490429185041803</v>
      </c>
      <c r="AM62">
        <f t="shared" si="4"/>
        <v>3.0952697513988827</v>
      </c>
      <c r="AP62" s="13">
        <v>18</v>
      </c>
      <c r="AQ62">
        <v>2.96712926611993</v>
      </c>
      <c r="AR62" s="13">
        <f t="shared" si="6"/>
        <v>10.684895686463914</v>
      </c>
      <c r="AS62" s="13"/>
    </row>
    <row r="63" spans="1:45" ht="13.15" customHeight="1" x14ac:dyDescent="0.2">
      <c r="A63">
        <v>61</v>
      </c>
      <c r="B63" s="44">
        <f t="shared" si="0"/>
        <v>3.3226081934901441</v>
      </c>
      <c r="G63" s="13">
        <v>18.3</v>
      </c>
      <c r="H63" s="13">
        <f t="shared" si="1"/>
        <v>13.253034919736338</v>
      </c>
      <c r="S63" s="47"/>
      <c r="T63" s="47"/>
      <c r="U63" s="47"/>
      <c r="V63" s="47"/>
      <c r="AL63">
        <v>-9.7565849759156803E-2</v>
      </c>
      <c r="AM63">
        <f t="shared" si="4"/>
        <v>3.3226081934901441</v>
      </c>
      <c r="AP63" s="13">
        <v>18.3</v>
      </c>
      <c r="AQ63">
        <v>5.4657858804020201</v>
      </c>
      <c r="AR63" s="13">
        <f t="shared" si="6"/>
        <v>13.253034919736338</v>
      </c>
      <c r="AS63" s="13"/>
    </row>
    <row r="64" spans="1:45" ht="13.15" customHeight="1" x14ac:dyDescent="0.2">
      <c r="A64">
        <v>62</v>
      </c>
      <c r="B64" s="44">
        <f t="shared" si="0"/>
        <v>4.1389696950160539</v>
      </c>
      <c r="G64" s="13">
        <v>18.600000000000001</v>
      </c>
      <c r="H64" s="13">
        <f t="shared" si="1"/>
        <v>10.98841688131208</v>
      </c>
      <c r="AL64">
        <v>0.71879565176675297</v>
      </c>
      <c r="AM64">
        <f t="shared" si="4"/>
        <v>4.1389696950160539</v>
      </c>
      <c r="AP64" s="13">
        <v>18.600000000000001</v>
      </c>
      <c r="AQ64">
        <v>3.1316852229874299</v>
      </c>
      <c r="AR64" s="13">
        <f t="shared" si="6"/>
        <v>10.98841688131208</v>
      </c>
      <c r="AS64" s="13"/>
    </row>
    <row r="65" spans="1:45" ht="13.15" customHeight="1" x14ac:dyDescent="0.2">
      <c r="A65">
        <v>63</v>
      </c>
      <c r="B65" s="44">
        <f t="shared" si="0"/>
        <v>2.8789342141108007</v>
      </c>
      <c r="G65" s="13">
        <v>18.899999999999999</v>
      </c>
      <c r="H65" s="13">
        <f t="shared" si="1"/>
        <v>-14.491995452313017</v>
      </c>
      <c r="AL65">
        <v>-0.54123982913849999</v>
      </c>
      <c r="AM65">
        <f t="shared" si="4"/>
        <v>2.8789342141108007</v>
      </c>
      <c r="AP65" s="13">
        <v>18.899999999999999</v>
      </c>
      <c r="AQ65">
        <v>-22.418209729628</v>
      </c>
      <c r="AR65" s="13">
        <f t="shared" si="6"/>
        <v>-14.491995452313017</v>
      </c>
      <c r="AS65" s="13"/>
    </row>
    <row r="66" spans="1:45" ht="13.15" customHeight="1" x14ac:dyDescent="0.2">
      <c r="A66">
        <v>64</v>
      </c>
      <c r="B66" s="44">
        <f t="shared" si="0"/>
        <v>3.1455611184398959</v>
      </c>
      <c r="G66" s="13">
        <v>19.2</v>
      </c>
      <c r="H66" s="13">
        <f t="shared" si="1"/>
        <v>24.862509618048819</v>
      </c>
      <c r="AL66">
        <v>-0.27461292480940502</v>
      </c>
      <c r="AM66">
        <f t="shared" si="4"/>
        <v>3.1455611184398959</v>
      </c>
      <c r="AP66" s="13">
        <v>19.2</v>
      </c>
      <c r="AQ66">
        <v>16.8668127217435</v>
      </c>
      <c r="AR66" s="13">
        <f t="shared" si="6"/>
        <v>24.862509618048819</v>
      </c>
      <c r="AS66" s="13"/>
    </row>
    <row r="67" spans="1:45" ht="13.15" customHeight="1" x14ac:dyDescent="0.2">
      <c r="A67">
        <v>65</v>
      </c>
      <c r="B67" s="44">
        <f t="shared" ref="B67:B130" si="7">AM67</f>
        <v>3.619326732206658</v>
      </c>
      <c r="G67" s="13">
        <v>19.5</v>
      </c>
      <c r="H67" s="13">
        <f t="shared" ref="H67:H130" si="8">AR67</f>
        <v>-23.885889158081646</v>
      </c>
      <c r="AL67">
        <v>0.19915268895735699</v>
      </c>
      <c r="AM67">
        <f t="shared" ref="AM67:AM98" si="9">IF(AW$6=A67,AV$5+AV$6,AL67+AV$5)</f>
        <v>3.619326732206658</v>
      </c>
      <c r="AP67" s="13">
        <v>19.5</v>
      </c>
      <c r="AQ67">
        <v>-31.9510686733773</v>
      </c>
      <c r="AR67" s="13">
        <f t="shared" si="6"/>
        <v>-23.885889158081646</v>
      </c>
      <c r="AS67" s="13"/>
    </row>
    <row r="68" spans="1:45" ht="13.15" customHeight="1" x14ac:dyDescent="0.2">
      <c r="A68">
        <v>66</v>
      </c>
      <c r="B68" s="44">
        <f t="shared" si="7"/>
        <v>3.5808341775475068</v>
      </c>
      <c r="G68" s="13">
        <v>19.8</v>
      </c>
      <c r="H68" s="13">
        <f t="shared" si="8"/>
        <v>-8.9992378893758129</v>
      </c>
      <c r="AL68">
        <v>0.160660134298206</v>
      </c>
      <c r="AM68">
        <f t="shared" si="9"/>
        <v>3.5808341775475068</v>
      </c>
      <c r="AP68" s="13">
        <v>19.8</v>
      </c>
      <c r="AQ68">
        <v>-17.133900023661798</v>
      </c>
      <c r="AR68" s="13">
        <f t="shared" si="6"/>
        <v>-8.9992378893758129</v>
      </c>
      <c r="AS68" s="13"/>
    </row>
    <row r="69" spans="1:45" ht="13.15" customHeight="1" x14ac:dyDescent="0.2">
      <c r="A69">
        <v>67</v>
      </c>
      <c r="B69" s="44">
        <f t="shared" si="7"/>
        <v>3.086320045473776</v>
      </c>
      <c r="G69" s="13">
        <v>20.100000000000001</v>
      </c>
      <c r="H69" s="13">
        <f t="shared" si="8"/>
        <v>8.1545331963110055</v>
      </c>
      <c r="AL69">
        <v>-0.33385399777552499</v>
      </c>
      <c r="AM69">
        <f t="shared" si="9"/>
        <v>3.086320045473776</v>
      </c>
      <c r="AP69" s="13">
        <v>20.100000000000001</v>
      </c>
      <c r="AQ69">
        <v>-4.96115569653134E-2</v>
      </c>
      <c r="AR69" s="13">
        <f t="shared" si="6"/>
        <v>8.1545331963110055</v>
      </c>
      <c r="AS69" s="13"/>
    </row>
    <row r="70" spans="1:45" ht="13.15" customHeight="1" x14ac:dyDescent="0.2">
      <c r="A70">
        <v>68</v>
      </c>
      <c r="B70" s="44">
        <f t="shared" si="7"/>
        <v>3.0321091071716939</v>
      </c>
      <c r="G70" s="13">
        <v>20.399999999999999</v>
      </c>
      <c r="H70" s="13">
        <f t="shared" si="8"/>
        <v>9.4130955927871618</v>
      </c>
      <c r="AL70">
        <v>-0.388064936077607</v>
      </c>
      <c r="AM70">
        <f t="shared" si="9"/>
        <v>3.0321091071716939</v>
      </c>
      <c r="AP70" s="13">
        <v>20.399999999999999</v>
      </c>
      <c r="AQ70">
        <v>1.13946822052051</v>
      </c>
      <c r="AR70" s="13">
        <f t="shared" si="6"/>
        <v>9.4130955927871618</v>
      </c>
      <c r="AS70" s="13"/>
    </row>
    <row r="71" spans="1:45" ht="13.15" customHeight="1" x14ac:dyDescent="0.2">
      <c r="A71">
        <v>69</v>
      </c>
      <c r="B71" s="44">
        <f t="shared" si="7"/>
        <v>3.06232616210995</v>
      </c>
      <c r="G71" s="13">
        <v>20.7</v>
      </c>
      <c r="H71" s="13">
        <f t="shared" si="8"/>
        <v>21.198073486069582</v>
      </c>
      <c r="AL71">
        <v>-0.35784788113935101</v>
      </c>
      <c r="AM71">
        <f t="shared" si="9"/>
        <v>3.06232616210995</v>
      </c>
      <c r="AP71" s="13">
        <v>20.7</v>
      </c>
      <c r="AQ71">
        <v>12.854963494812599</v>
      </c>
      <c r="AR71" s="13">
        <f t="shared" si="6"/>
        <v>21.198073486069582</v>
      </c>
      <c r="AS71" s="13"/>
    </row>
    <row r="72" spans="1:45" ht="13.15" customHeight="1" x14ac:dyDescent="0.2">
      <c r="A72">
        <v>70</v>
      </c>
      <c r="B72" s="44">
        <f t="shared" si="7"/>
        <v>2.8519057747812009</v>
      </c>
      <c r="G72" s="13">
        <v>21</v>
      </c>
      <c r="H72" s="13">
        <f t="shared" si="8"/>
        <v>-6.3861521976359823</v>
      </c>
      <c r="AL72">
        <v>-0.56826826846809997</v>
      </c>
      <c r="AM72">
        <f t="shared" si="9"/>
        <v>2.8519057747812009</v>
      </c>
      <c r="AP72" s="13">
        <v>21</v>
      </c>
      <c r="AQ72">
        <v>-14.798744807883301</v>
      </c>
      <c r="AR72" s="13">
        <f t="shared" si="6"/>
        <v>-6.3861521976359823</v>
      </c>
      <c r="AS72" s="13"/>
    </row>
    <row r="73" spans="1:45" ht="13.15" customHeight="1" x14ac:dyDescent="0.2">
      <c r="A73">
        <v>71</v>
      </c>
      <c r="B73" s="44">
        <f t="shared" si="7"/>
        <v>3.4091516510713435</v>
      </c>
      <c r="G73" s="13">
        <v>21.3</v>
      </c>
      <c r="H73" s="13">
        <f t="shared" si="8"/>
        <v>8.2228677316351959</v>
      </c>
      <c r="AL73">
        <v>-1.1022392177957099E-2</v>
      </c>
      <c r="AM73">
        <f t="shared" si="9"/>
        <v>3.4091516510713435</v>
      </c>
      <c r="AP73" s="13">
        <v>21.3</v>
      </c>
      <c r="AQ73">
        <v>-0.25920749760245698</v>
      </c>
      <c r="AR73" s="13">
        <f t="shared" si="6"/>
        <v>8.2228677316351959</v>
      </c>
      <c r="AS73" s="13"/>
    </row>
    <row r="74" spans="1:45" ht="13.15" customHeight="1" x14ac:dyDescent="0.2">
      <c r="A74">
        <v>72</v>
      </c>
      <c r="B74" s="44">
        <f t="shared" si="7"/>
        <v>3.2273825678715786</v>
      </c>
      <c r="G74" s="13">
        <v>21.6</v>
      </c>
      <c r="H74" s="13">
        <f t="shared" si="8"/>
        <v>5.1055490369170657</v>
      </c>
      <c r="AL74">
        <v>-0.19279147537772201</v>
      </c>
      <c r="AM74">
        <f t="shared" si="9"/>
        <v>3.2273825678715786</v>
      </c>
      <c r="AP74" s="13">
        <v>21.6</v>
      </c>
      <c r="AQ74">
        <v>-3.4460088113109202</v>
      </c>
      <c r="AR74" s="13">
        <f t="shared" si="6"/>
        <v>5.1055490369170657</v>
      </c>
      <c r="AS74" s="13"/>
    </row>
    <row r="75" spans="1:45" ht="13.15" customHeight="1" x14ac:dyDescent="0.2">
      <c r="A75">
        <v>73</v>
      </c>
      <c r="B75" s="44">
        <f t="shared" si="7"/>
        <v>2.6815559242133977</v>
      </c>
      <c r="G75" s="13">
        <v>21.9</v>
      </c>
      <c r="H75" s="13">
        <f t="shared" si="8"/>
        <v>8.0739512358582353</v>
      </c>
      <c r="W75" s="47"/>
      <c r="AL75">
        <v>-0.73861811903590302</v>
      </c>
      <c r="AM75">
        <f t="shared" si="9"/>
        <v>2.6815559242133977</v>
      </c>
      <c r="AP75" s="13">
        <v>21.9</v>
      </c>
      <c r="AQ75">
        <v>-0.54708923136008403</v>
      </c>
      <c r="AR75" s="13">
        <f t="shared" si="6"/>
        <v>8.0739512358582353</v>
      </c>
      <c r="AS75" s="13"/>
    </row>
    <row r="76" spans="1:45" ht="13.15" customHeight="1" x14ac:dyDescent="0.2">
      <c r="A76">
        <v>74</v>
      </c>
      <c r="B76" s="44">
        <f t="shared" si="7"/>
        <v>2.7621887675979098</v>
      </c>
      <c r="G76" s="13">
        <v>22.2</v>
      </c>
      <c r="H76" s="13">
        <f t="shared" si="8"/>
        <v>29.106578886303254</v>
      </c>
      <c r="W76" s="47"/>
      <c r="AL76">
        <v>-0.65798527565139098</v>
      </c>
      <c r="AM76">
        <f t="shared" si="9"/>
        <v>2.7621887675979098</v>
      </c>
      <c r="AP76" s="13">
        <v>22.2</v>
      </c>
      <c r="AQ76">
        <v>20.4160558000946</v>
      </c>
      <c r="AR76" s="13">
        <f t="shared" si="6"/>
        <v>29.106578886303254</v>
      </c>
      <c r="AS76" s="13"/>
    </row>
    <row r="77" spans="1:45" ht="13.15" customHeight="1" x14ac:dyDescent="0.2">
      <c r="A77">
        <v>75</v>
      </c>
      <c r="B77" s="44">
        <f t="shared" si="7"/>
        <v>3.6159537369295029</v>
      </c>
      <c r="G77" s="13">
        <v>22.5</v>
      </c>
      <c r="H77" s="13">
        <f t="shared" si="8"/>
        <v>8.6663603663014808</v>
      </c>
      <c r="W77" s="47"/>
      <c r="AL77">
        <v>0.19577969368020201</v>
      </c>
      <c r="AM77">
        <f t="shared" si="9"/>
        <v>3.6159537369295029</v>
      </c>
      <c r="AP77" s="13">
        <v>22.5</v>
      </c>
      <c r="AQ77">
        <v>-9.3645338897504093E-2</v>
      </c>
      <c r="AR77" s="13">
        <f t="shared" si="6"/>
        <v>8.6663603663014808</v>
      </c>
      <c r="AS77" s="13"/>
    </row>
    <row r="78" spans="1:45" ht="13.15" customHeight="1" x14ac:dyDescent="0.2">
      <c r="A78">
        <v>76</v>
      </c>
      <c r="B78" s="44">
        <f t="shared" si="7"/>
        <v>3.225316571981296</v>
      </c>
      <c r="G78" s="13">
        <v>22.8</v>
      </c>
      <c r="H78" s="13">
        <f t="shared" si="8"/>
        <v>10.6779247428411</v>
      </c>
      <c r="AL78">
        <v>-0.19485747126800501</v>
      </c>
      <c r="AM78">
        <f t="shared" si="9"/>
        <v>3.225316571981296</v>
      </c>
      <c r="AP78" s="13">
        <v>22.8</v>
      </c>
      <c r="AQ78">
        <v>1.8484364186517801</v>
      </c>
      <c r="AR78" s="13">
        <f t="shared" si="6"/>
        <v>10.6779247428411</v>
      </c>
      <c r="AS78" s="13"/>
    </row>
    <row r="79" spans="1:45" ht="13.15" customHeight="1" x14ac:dyDescent="0.2">
      <c r="A79">
        <v>77</v>
      </c>
      <c r="B79" s="44">
        <f t="shared" si="7"/>
        <v>3.5805557069221559</v>
      </c>
      <c r="G79" s="13">
        <v>23.1</v>
      </c>
      <c r="H79" s="13">
        <f t="shared" si="8"/>
        <v>8.4284461277165086</v>
      </c>
      <c r="AL79">
        <v>0.160381663672855</v>
      </c>
      <c r="AM79">
        <f t="shared" si="9"/>
        <v>3.5805557069221559</v>
      </c>
      <c r="AP79" s="13">
        <v>23.1</v>
      </c>
      <c r="AQ79">
        <v>-0.47052481546314301</v>
      </c>
      <c r="AR79" s="13">
        <f t="shared" si="6"/>
        <v>8.4284461277165086</v>
      </c>
      <c r="AS79" s="13"/>
    </row>
    <row r="80" spans="1:45" ht="13.15" customHeight="1" x14ac:dyDescent="0.2">
      <c r="A80">
        <v>78</v>
      </c>
      <c r="B80" s="44">
        <f t="shared" si="7"/>
        <v>3.653401215710284</v>
      </c>
      <c r="G80" s="13">
        <v>23.4</v>
      </c>
      <c r="H80" s="13">
        <f t="shared" si="8"/>
        <v>14.970372650714285</v>
      </c>
      <c r="AL80">
        <v>0.23322717246098301</v>
      </c>
      <c r="AM80">
        <f t="shared" si="9"/>
        <v>3.653401215710284</v>
      </c>
      <c r="AP80" s="13">
        <v>23.4</v>
      </c>
      <c r="AQ80">
        <v>6.0019190885442999</v>
      </c>
      <c r="AR80" s="13">
        <f t="shared" si="6"/>
        <v>14.970372650714285</v>
      </c>
      <c r="AS80" s="13"/>
    </row>
    <row r="81" spans="1:45" ht="13.15" customHeight="1" x14ac:dyDescent="0.2">
      <c r="A81">
        <v>79</v>
      </c>
      <c r="B81" s="44">
        <f t="shared" si="7"/>
        <v>2.931134400533439</v>
      </c>
      <c r="G81" s="13">
        <v>23.7</v>
      </c>
      <c r="H81" s="13">
        <f t="shared" si="8"/>
        <v>10.573185647514439</v>
      </c>
      <c r="AL81">
        <v>-0.48903964271586198</v>
      </c>
      <c r="AM81">
        <f t="shared" si="9"/>
        <v>2.931134400533439</v>
      </c>
      <c r="AP81" s="13">
        <v>23.7</v>
      </c>
      <c r="AQ81">
        <v>1.5352494663541201</v>
      </c>
      <c r="AR81" s="13">
        <f t="shared" si="6"/>
        <v>10.573185647514439</v>
      </c>
      <c r="AS81" s="13"/>
    </row>
    <row r="82" spans="1:45" ht="13.15" customHeight="1" x14ac:dyDescent="0.2">
      <c r="A82">
        <v>80</v>
      </c>
      <c r="B82" s="44">
        <f t="shared" si="7"/>
        <v>3.203420114620315</v>
      </c>
      <c r="G82" s="13">
        <v>24</v>
      </c>
      <c r="H82" s="13">
        <f t="shared" si="8"/>
        <v>22.430420845201052</v>
      </c>
      <c r="AL82">
        <v>-0.21675392862898599</v>
      </c>
      <c r="AM82">
        <f t="shared" si="9"/>
        <v>3.203420114620315</v>
      </c>
      <c r="AP82" s="13">
        <v>24</v>
      </c>
      <c r="AQ82">
        <v>13.3230020450504</v>
      </c>
      <c r="AR82" s="13">
        <f t="shared" si="6"/>
        <v>22.430420845201052</v>
      </c>
      <c r="AS82" s="13"/>
    </row>
    <row r="83" spans="1:45" ht="13.15" customHeight="1" x14ac:dyDescent="0.2">
      <c r="A83">
        <v>81</v>
      </c>
      <c r="B83" s="44">
        <f t="shared" si="7"/>
        <v>3.0281456548963699</v>
      </c>
      <c r="G83" s="13">
        <v>24.3</v>
      </c>
      <c r="H83" s="13">
        <f t="shared" si="8"/>
        <v>18.866159165243218</v>
      </c>
      <c r="AL83">
        <v>-0.39202838835293102</v>
      </c>
      <c r="AM83">
        <f t="shared" si="9"/>
        <v>3.0281456548963699</v>
      </c>
      <c r="AP83" s="13">
        <v>24.3</v>
      </c>
      <c r="AQ83">
        <v>9.6892577461022302</v>
      </c>
      <c r="AR83" s="13">
        <f t="shared" si="6"/>
        <v>18.866159165243218</v>
      </c>
      <c r="AS83" s="13"/>
    </row>
    <row r="84" spans="1:45" ht="13.15" customHeight="1" x14ac:dyDescent="0.2">
      <c r="A84">
        <v>82</v>
      </c>
      <c r="B84" s="44">
        <f t="shared" si="7"/>
        <v>3.0249686754657339</v>
      </c>
      <c r="G84" s="13">
        <v>24.6</v>
      </c>
      <c r="H84" s="13">
        <f t="shared" si="8"/>
        <v>-1.1218296030994805</v>
      </c>
      <c r="AL84">
        <v>-0.39520536778356702</v>
      </c>
      <c r="AM84">
        <f t="shared" si="9"/>
        <v>3.0249686754657339</v>
      </c>
      <c r="AP84" s="13">
        <v>24.6</v>
      </c>
      <c r="AQ84">
        <v>-10.368213641230801</v>
      </c>
      <c r="AR84" s="13">
        <f t="shared" ref="AR84:AR115" si="10">IF(AW$15=A84,AV$15,0)+AQ84+AV$13+AP84*AV$14</f>
        <v>-1.1218296030994805</v>
      </c>
      <c r="AS84" s="13"/>
    </row>
    <row r="85" spans="1:45" ht="13.15" customHeight="1" x14ac:dyDescent="0.2">
      <c r="A85">
        <v>83</v>
      </c>
      <c r="B85" s="44">
        <f t="shared" si="7"/>
        <v>3.1965721530173057</v>
      </c>
      <c r="G85" s="13">
        <v>24.9</v>
      </c>
      <c r="H85" s="13">
        <f t="shared" si="8"/>
        <v>2.0612708273349427</v>
      </c>
      <c r="AL85">
        <v>-0.223601890231995</v>
      </c>
      <c r="AM85">
        <f t="shared" si="9"/>
        <v>3.1965721530173057</v>
      </c>
      <c r="AP85" s="13">
        <v>24.9</v>
      </c>
      <c r="AQ85">
        <v>-7.2545958297867097</v>
      </c>
      <c r="AR85" s="13">
        <f t="shared" si="10"/>
        <v>2.0612708273349427</v>
      </c>
      <c r="AS85" s="13"/>
    </row>
    <row r="86" spans="1:45" ht="13.15" customHeight="1" x14ac:dyDescent="0.2">
      <c r="A86">
        <v>84</v>
      </c>
      <c r="B86" s="44">
        <f t="shared" si="7"/>
        <v>3.7015113007626987</v>
      </c>
      <c r="G86" s="13">
        <v>25.2</v>
      </c>
      <c r="H86" s="13">
        <f t="shared" si="8"/>
        <v>-5.3468150928907132</v>
      </c>
      <c r="AL86">
        <v>0.281337257513398</v>
      </c>
      <c r="AM86">
        <f t="shared" si="9"/>
        <v>3.7015113007626987</v>
      </c>
      <c r="AP86" s="13">
        <v>25.2</v>
      </c>
      <c r="AQ86">
        <v>-14.7321643690027</v>
      </c>
      <c r="AR86" s="13">
        <f t="shared" si="10"/>
        <v>-5.3468150928907132</v>
      </c>
      <c r="AS86" s="13"/>
    </row>
    <row r="87" spans="1:45" ht="13.15" customHeight="1" x14ac:dyDescent="0.2">
      <c r="A87">
        <v>85</v>
      </c>
      <c r="B87" s="44">
        <f t="shared" si="7"/>
        <v>3.129421852951439</v>
      </c>
      <c r="G87" s="13">
        <v>25.5</v>
      </c>
      <c r="H87" s="13">
        <f t="shared" si="8"/>
        <v>12.814172234482619</v>
      </c>
      <c r="AL87">
        <v>-0.29075219029786198</v>
      </c>
      <c r="AM87">
        <f t="shared" si="9"/>
        <v>3.129421852951439</v>
      </c>
      <c r="AP87" s="13">
        <v>25.5</v>
      </c>
      <c r="AQ87">
        <v>3.3593403393802999</v>
      </c>
      <c r="AR87" s="13">
        <f t="shared" si="10"/>
        <v>12.814172234482619</v>
      </c>
      <c r="AS87" s="13"/>
    </row>
    <row r="88" spans="1:45" ht="13.15" customHeight="1" x14ac:dyDescent="0.2">
      <c r="A88">
        <v>86</v>
      </c>
      <c r="B88" s="44">
        <f t="shared" si="7"/>
        <v>3.5795789777245908</v>
      </c>
      <c r="G88" s="13">
        <v>25.8</v>
      </c>
      <c r="H88" s="13">
        <f t="shared" si="8"/>
        <v>13.299914936478194</v>
      </c>
      <c r="AL88">
        <v>0.15940493447529</v>
      </c>
      <c r="AM88">
        <f t="shared" si="9"/>
        <v>3.5795789777245908</v>
      </c>
      <c r="AP88" s="13">
        <v>25.8</v>
      </c>
      <c r="AQ88">
        <v>3.7756004223855402</v>
      </c>
      <c r="AR88" s="13">
        <f t="shared" si="10"/>
        <v>13.299914936478194</v>
      </c>
      <c r="AS88" s="13"/>
    </row>
    <row r="89" spans="1:45" ht="13.15" customHeight="1" x14ac:dyDescent="0.2">
      <c r="A89">
        <v>87</v>
      </c>
      <c r="B89" s="44">
        <f t="shared" si="7"/>
        <v>3.500163127071477</v>
      </c>
      <c r="G89" s="13">
        <v>26.1</v>
      </c>
      <c r="H89" s="13">
        <f t="shared" si="8"/>
        <v>7.7331772738568283E-2</v>
      </c>
      <c r="AL89">
        <v>7.9989083822176094E-2</v>
      </c>
      <c r="AM89">
        <f t="shared" si="9"/>
        <v>3.500163127071477</v>
      </c>
      <c r="AP89" s="13">
        <v>26.1</v>
      </c>
      <c r="AQ89">
        <v>-9.5164653603444194</v>
      </c>
      <c r="AR89" s="13">
        <f t="shared" si="10"/>
        <v>7.7331772738568283E-2</v>
      </c>
      <c r="AS89" s="13"/>
    </row>
    <row r="90" spans="1:45" ht="13.15" customHeight="1" x14ac:dyDescent="0.2">
      <c r="A90">
        <v>88</v>
      </c>
      <c r="B90" s="44">
        <f t="shared" si="7"/>
        <v>3.5848325664080858</v>
      </c>
      <c r="G90" s="13">
        <v>26.4</v>
      </c>
      <c r="H90" s="13">
        <f t="shared" si="8"/>
        <v>19.928236641481821</v>
      </c>
      <c r="AL90">
        <v>0.16465852315878499</v>
      </c>
      <c r="AM90">
        <f t="shared" si="9"/>
        <v>3.5848325664080858</v>
      </c>
      <c r="AP90" s="13">
        <v>26.4</v>
      </c>
      <c r="AQ90">
        <v>10.2649568894085</v>
      </c>
      <c r="AR90" s="13">
        <f t="shared" si="10"/>
        <v>19.928236641481821</v>
      </c>
      <c r="AS90" s="13"/>
    </row>
    <row r="91" spans="1:45" ht="13.15" customHeight="1" x14ac:dyDescent="0.2">
      <c r="A91">
        <v>89</v>
      </c>
      <c r="B91" s="44">
        <f t="shared" si="7"/>
        <v>3.3310429043862153</v>
      </c>
      <c r="G91" s="13">
        <v>26.7</v>
      </c>
      <c r="H91" s="13">
        <f t="shared" si="8"/>
        <v>14.861918724375343</v>
      </c>
      <c r="AL91">
        <v>-8.9131138863085699E-2</v>
      </c>
      <c r="AM91">
        <f t="shared" si="9"/>
        <v>3.3310429043862153</v>
      </c>
      <c r="AP91" s="13">
        <v>26.7</v>
      </c>
      <c r="AQ91">
        <v>5.1291563533116902</v>
      </c>
      <c r="AR91" s="13">
        <f t="shared" si="10"/>
        <v>14.861918724375343</v>
      </c>
      <c r="AS91" s="13"/>
    </row>
    <row r="92" spans="1:45" ht="13.15" customHeight="1" x14ac:dyDescent="0.2">
      <c r="A92">
        <v>90</v>
      </c>
      <c r="B92" s="44">
        <f t="shared" si="7"/>
        <v>3.7139359871507147</v>
      </c>
      <c r="G92" s="13">
        <v>27</v>
      </c>
      <c r="H92" s="13">
        <f t="shared" si="8"/>
        <v>-5.344592933362712</v>
      </c>
      <c r="AL92">
        <v>0.29376194390141402</v>
      </c>
      <c r="AM92">
        <f t="shared" si="9"/>
        <v>3.7139359871507147</v>
      </c>
      <c r="AP92" s="13">
        <v>27</v>
      </c>
      <c r="AQ92">
        <v>-15.146837923416699</v>
      </c>
      <c r="AR92" s="13">
        <f t="shared" si="10"/>
        <v>-5.344592933362712</v>
      </c>
      <c r="AS92" s="13"/>
    </row>
    <row r="93" spans="1:45" ht="13.15" customHeight="1" x14ac:dyDescent="0.2">
      <c r="A93">
        <v>91</v>
      </c>
      <c r="B93" s="44">
        <f t="shared" si="7"/>
        <v>3.931418465862345</v>
      </c>
      <c r="G93" s="13">
        <v>27.3</v>
      </c>
      <c r="H93" s="13">
        <f t="shared" si="8"/>
        <v>22.92879843679372</v>
      </c>
      <c r="AL93">
        <v>0.51124442261304404</v>
      </c>
      <c r="AM93">
        <f t="shared" si="9"/>
        <v>3.931418465862345</v>
      </c>
      <c r="AP93" s="13">
        <v>27.3</v>
      </c>
      <c r="AQ93">
        <v>13.057070827749399</v>
      </c>
      <c r="AR93" s="13">
        <f t="shared" si="10"/>
        <v>22.92879843679372</v>
      </c>
      <c r="AS93" s="13"/>
    </row>
    <row r="94" spans="1:45" ht="13.15" customHeight="1" x14ac:dyDescent="0.2">
      <c r="A94">
        <v>92</v>
      </c>
      <c r="B94" s="44">
        <f t="shared" si="7"/>
        <v>3.818693105451529</v>
      </c>
      <c r="G94" s="13">
        <v>27.6</v>
      </c>
      <c r="H94" s="13">
        <f t="shared" si="8"/>
        <v>25.031769886774853</v>
      </c>
      <c r="AL94">
        <v>0.39851906220222799</v>
      </c>
      <c r="AM94">
        <f t="shared" si="9"/>
        <v>3.818693105451529</v>
      </c>
      <c r="AP94" s="13">
        <v>27.6</v>
      </c>
      <c r="AQ94">
        <v>15.090559658740201</v>
      </c>
      <c r="AR94" s="13">
        <f t="shared" si="10"/>
        <v>25.031769886774853</v>
      </c>
      <c r="AS94" s="13"/>
    </row>
    <row r="95" spans="1:45" ht="13.15" customHeight="1" x14ac:dyDescent="0.2">
      <c r="A95">
        <v>93</v>
      </c>
      <c r="B95" s="44">
        <f t="shared" si="7"/>
        <v>3.222416928459336</v>
      </c>
      <c r="G95" s="13">
        <v>27.9</v>
      </c>
      <c r="H95" s="13">
        <f t="shared" si="8"/>
        <v>17.295326670135328</v>
      </c>
      <c r="AL95">
        <v>-0.19775711478996499</v>
      </c>
      <c r="AM95">
        <f t="shared" si="9"/>
        <v>3.222416928459336</v>
      </c>
      <c r="AP95" s="13">
        <v>27.9</v>
      </c>
      <c r="AQ95">
        <v>7.2846338231103402</v>
      </c>
      <c r="AR95" s="13">
        <f t="shared" si="10"/>
        <v>17.295326670135328</v>
      </c>
      <c r="AS95" s="13"/>
    </row>
    <row r="96" spans="1:45" ht="13.15" customHeight="1" x14ac:dyDescent="0.2">
      <c r="A96">
        <v>94</v>
      </c>
      <c r="B96" s="44">
        <f t="shared" si="7"/>
        <v>3.3646642999216807</v>
      </c>
      <c r="G96" s="13">
        <v>28.2</v>
      </c>
      <c r="H96" s="13">
        <f t="shared" si="8"/>
        <v>-8.2152435102691772</v>
      </c>
      <c r="AL96">
        <v>-5.5509743327620098E-2</v>
      </c>
      <c r="AM96">
        <f t="shared" si="9"/>
        <v>3.3646642999216807</v>
      </c>
      <c r="AP96" s="13">
        <v>28.2</v>
      </c>
      <c r="AQ96">
        <v>-18.295418976284498</v>
      </c>
      <c r="AR96" s="13">
        <f t="shared" si="10"/>
        <v>-8.2152435102691772</v>
      </c>
      <c r="AS96" s="13"/>
    </row>
    <row r="97" spans="1:45" ht="13.15" customHeight="1" x14ac:dyDescent="0.2">
      <c r="A97">
        <v>95</v>
      </c>
      <c r="B97" s="44">
        <f t="shared" si="7"/>
        <v>3.0744801650025479</v>
      </c>
      <c r="G97" s="13">
        <v>28.5</v>
      </c>
      <c r="H97" s="13">
        <f t="shared" si="8"/>
        <v>22.362933502328254</v>
      </c>
      <c r="AL97">
        <v>-0.34569387824675302</v>
      </c>
      <c r="AM97">
        <f t="shared" si="9"/>
        <v>3.0744801650025479</v>
      </c>
      <c r="AP97" s="13">
        <v>28.5</v>
      </c>
      <c r="AQ97">
        <v>12.213275417322601</v>
      </c>
      <c r="AR97" s="13">
        <f t="shared" si="10"/>
        <v>22.362933502328254</v>
      </c>
      <c r="AS97" s="13"/>
    </row>
    <row r="98" spans="1:45" ht="13.15" customHeight="1" x14ac:dyDescent="0.2">
      <c r="A98">
        <v>96</v>
      </c>
      <c r="B98" s="44">
        <f t="shared" si="7"/>
        <v>3.8561208537386147</v>
      </c>
      <c r="G98" s="13">
        <v>28.8</v>
      </c>
      <c r="H98" s="13">
        <f t="shared" si="8"/>
        <v>-666.32107080105493</v>
      </c>
      <c r="AL98">
        <v>0.435946810489314</v>
      </c>
      <c r="AM98">
        <f t="shared" si="9"/>
        <v>3.8561208537386147</v>
      </c>
      <c r="AP98" s="13">
        <v>28.8</v>
      </c>
      <c r="AQ98">
        <v>-3.18946580869475</v>
      </c>
      <c r="AR98" s="13">
        <f t="shared" si="10"/>
        <v>-666.32107080105493</v>
      </c>
      <c r="AS98" s="13"/>
    </row>
    <row r="99" spans="1:45" ht="13.15" customHeight="1" x14ac:dyDescent="0.2">
      <c r="A99">
        <v>97</v>
      </c>
      <c r="B99" s="44">
        <f t="shared" si="7"/>
        <v>3.8208759228773861</v>
      </c>
      <c r="G99" s="13">
        <v>29.1</v>
      </c>
      <c r="H99" s="13">
        <f t="shared" si="8"/>
        <v>3.2306852614933308</v>
      </c>
      <c r="AL99">
        <v>0.40070187962808501</v>
      </c>
      <c r="AM99">
        <f t="shared" ref="AM99:AM130" si="11">IF(AW$6=A99,AV$5+AV$6,AL99+AV$5)</f>
        <v>3.8208759228773861</v>
      </c>
      <c r="AP99" s="13">
        <v>29.1</v>
      </c>
      <c r="AQ99">
        <v>-7.0579380614929903</v>
      </c>
      <c r="AR99" s="13">
        <f t="shared" si="10"/>
        <v>3.2306852614933308</v>
      </c>
      <c r="AS99" s="13"/>
    </row>
    <row r="100" spans="1:45" ht="13.15" customHeight="1" x14ac:dyDescent="0.2">
      <c r="A100">
        <v>98</v>
      </c>
      <c r="B100" s="44">
        <f t="shared" si="7"/>
        <v>3.6858524466468348</v>
      </c>
      <c r="G100" s="13">
        <v>29.4</v>
      </c>
      <c r="H100" s="13">
        <f t="shared" si="8"/>
        <v>-3.5241643319787466</v>
      </c>
      <c r="AL100">
        <v>0.26567840339753401</v>
      </c>
      <c r="AM100">
        <f t="shared" si="11"/>
        <v>3.6858524466468348</v>
      </c>
      <c r="AP100" s="13">
        <v>29.4</v>
      </c>
      <c r="AQ100">
        <v>-13.882270273955401</v>
      </c>
      <c r="AR100" s="13">
        <f t="shared" si="10"/>
        <v>-3.5241643319787466</v>
      </c>
      <c r="AS100" s="13"/>
    </row>
    <row r="101" spans="1:45" ht="13.15" customHeight="1" x14ac:dyDescent="0.2">
      <c r="A101">
        <v>99</v>
      </c>
      <c r="B101" s="44">
        <f t="shared" si="7"/>
        <v>3.4946797804404541</v>
      </c>
      <c r="G101" s="13">
        <v>29.7</v>
      </c>
      <c r="H101" s="13">
        <f t="shared" si="8"/>
        <v>12.895367585787088</v>
      </c>
      <c r="AL101">
        <v>7.4505737191153207E-2</v>
      </c>
      <c r="AM101">
        <f t="shared" si="11"/>
        <v>3.4946797804404541</v>
      </c>
      <c r="AP101" s="13">
        <v>29.7</v>
      </c>
      <c r="AQ101">
        <v>2.4677790248200999</v>
      </c>
      <c r="AR101" s="13">
        <f t="shared" si="10"/>
        <v>12.895367585787088</v>
      </c>
      <c r="AS101" s="13"/>
    </row>
    <row r="102" spans="1:45" ht="13.15" customHeight="1" x14ac:dyDescent="0.2">
      <c r="A102">
        <v>100</v>
      </c>
      <c r="B102" s="44">
        <f t="shared" si="7"/>
        <v>3.3427382720228058</v>
      </c>
      <c r="G102" s="13">
        <v>30</v>
      </c>
      <c r="H102" s="13">
        <f t="shared" si="8"/>
        <v>9.8879627246023762</v>
      </c>
      <c r="AL102">
        <v>-7.7435771226495004E-2</v>
      </c>
      <c r="AM102">
        <f t="shared" si="11"/>
        <v>3.3427382720228058</v>
      </c>
      <c r="AP102" s="13">
        <v>30</v>
      </c>
      <c r="AQ102">
        <v>-0.60910845535494496</v>
      </c>
      <c r="AR102" s="13">
        <f t="shared" ref="AR102:AR165" si="12">AQ102+AV$13+AP102*AV$14</f>
        <v>9.8879627246023762</v>
      </c>
      <c r="AS102" s="13"/>
    </row>
    <row r="103" spans="1:45" ht="13.15" customHeight="1" x14ac:dyDescent="0.2">
      <c r="A103">
        <v>101</v>
      </c>
      <c r="B103" s="44">
        <f t="shared" si="7"/>
        <v>3.6169861717646921</v>
      </c>
      <c r="G103" s="13">
        <v>30.3</v>
      </c>
      <c r="H103" s="13">
        <f t="shared" si="8"/>
        <v>11.192109041613385</v>
      </c>
      <c r="AL103">
        <v>0.19681212851539101</v>
      </c>
      <c r="AM103">
        <f t="shared" si="11"/>
        <v>3.6169861717646921</v>
      </c>
      <c r="AP103" s="13">
        <v>30.3</v>
      </c>
      <c r="AQ103">
        <v>0.62555524266573104</v>
      </c>
      <c r="AR103" s="13">
        <f t="shared" si="12"/>
        <v>11.192109041613385</v>
      </c>
      <c r="AS103" s="13"/>
    </row>
    <row r="104" spans="1:45" ht="13.15" customHeight="1" x14ac:dyDescent="0.2">
      <c r="A104">
        <v>102</v>
      </c>
      <c r="B104" s="44">
        <f t="shared" si="7"/>
        <v>3.565841089755573</v>
      </c>
      <c r="G104" s="13">
        <v>30.6</v>
      </c>
      <c r="H104" s="13">
        <f t="shared" si="8"/>
        <v>-5.8351291665207103</v>
      </c>
      <c r="AL104">
        <v>0.14566704650627199</v>
      </c>
      <c r="AM104">
        <f t="shared" si="11"/>
        <v>3.565841089755573</v>
      </c>
      <c r="AP104" s="13">
        <v>30.6</v>
      </c>
      <c r="AQ104">
        <v>-16.471165584458699</v>
      </c>
      <c r="AR104" s="13">
        <f t="shared" si="12"/>
        <v>-5.8351291665207103</v>
      </c>
      <c r="AS104" s="13"/>
    </row>
    <row r="105" spans="1:45" ht="13.15" customHeight="1" x14ac:dyDescent="0.2">
      <c r="A105">
        <v>103</v>
      </c>
      <c r="B105" s="44">
        <f t="shared" si="7"/>
        <v>3.3883459406088217</v>
      </c>
      <c r="G105" s="13">
        <v>30.9</v>
      </c>
      <c r="H105" s="13">
        <f t="shared" si="8"/>
        <v>12.68432546557727</v>
      </c>
      <c r="AL105">
        <v>-3.1828102640479299E-2</v>
      </c>
      <c r="AM105">
        <f t="shared" si="11"/>
        <v>3.3883459406088217</v>
      </c>
      <c r="AP105" s="13">
        <v>30.9</v>
      </c>
      <c r="AQ105">
        <v>1.97880642864895</v>
      </c>
      <c r="AR105" s="13">
        <f t="shared" si="12"/>
        <v>12.68432546557727</v>
      </c>
      <c r="AS105" s="13"/>
    </row>
    <row r="106" spans="1:45" ht="13.15" customHeight="1" x14ac:dyDescent="0.2">
      <c r="A106">
        <v>104</v>
      </c>
      <c r="B106" s="44">
        <f t="shared" si="7"/>
        <v>3.2508177661290087</v>
      </c>
      <c r="G106" s="13">
        <v>31.2</v>
      </c>
      <c r="H106" s="13">
        <f t="shared" si="8"/>
        <v>20.174946221651116</v>
      </c>
      <c r="AL106">
        <v>-0.169356277120292</v>
      </c>
      <c r="AM106">
        <f t="shared" si="11"/>
        <v>3.2508177661290087</v>
      </c>
      <c r="AP106" s="13">
        <v>31.2</v>
      </c>
      <c r="AQ106">
        <v>9.3999445657324596</v>
      </c>
      <c r="AR106" s="13">
        <f t="shared" si="12"/>
        <v>20.174946221651116</v>
      </c>
      <c r="AS106" s="13"/>
    </row>
    <row r="107" spans="1:45" ht="13.15" customHeight="1" x14ac:dyDescent="0.2">
      <c r="A107">
        <v>105</v>
      </c>
      <c r="B107" s="44">
        <f t="shared" si="7"/>
        <v>3.1480683484682617</v>
      </c>
      <c r="G107" s="13">
        <v>31.5</v>
      </c>
      <c r="H107" s="13">
        <f t="shared" si="8"/>
        <v>11.957748555397298</v>
      </c>
      <c r="AL107">
        <v>-0.27210569478103902</v>
      </c>
      <c r="AM107">
        <f t="shared" si="11"/>
        <v>3.1480683484682617</v>
      </c>
      <c r="AP107" s="13">
        <v>31.5</v>
      </c>
      <c r="AQ107">
        <v>1.1132642804883099</v>
      </c>
      <c r="AR107" s="13">
        <f t="shared" si="12"/>
        <v>11.957748555397298</v>
      </c>
      <c r="AS107" s="13"/>
    </row>
    <row r="108" spans="1:45" ht="13.15" customHeight="1" x14ac:dyDescent="0.2">
      <c r="A108">
        <v>106</v>
      </c>
      <c r="B108" s="44">
        <f t="shared" si="7"/>
        <v>3.5002021434668755</v>
      </c>
      <c r="G108" s="13">
        <v>31.8</v>
      </c>
      <c r="H108" s="13">
        <f t="shared" si="8"/>
        <v>18.426648723328633</v>
      </c>
      <c r="AL108">
        <v>8.0028100217574796E-2</v>
      </c>
      <c r="AM108">
        <f t="shared" si="11"/>
        <v>3.5002021434668755</v>
      </c>
      <c r="AP108" s="13">
        <v>31.8</v>
      </c>
      <c r="AQ108">
        <v>7.5126818294293098</v>
      </c>
      <c r="AR108" s="13">
        <f t="shared" si="12"/>
        <v>18.426648723328633</v>
      </c>
      <c r="AS108" s="13"/>
    </row>
    <row r="109" spans="1:45" ht="13.15" customHeight="1" x14ac:dyDescent="0.2">
      <c r="A109">
        <v>107</v>
      </c>
      <c r="B109" s="44">
        <f t="shared" si="7"/>
        <v>2.3436609150906111</v>
      </c>
      <c r="G109" s="13">
        <v>32.1</v>
      </c>
      <c r="H109" s="13">
        <f t="shared" si="8"/>
        <v>-10.271567822955642</v>
      </c>
      <c r="AL109">
        <v>-1.0765131281586899</v>
      </c>
      <c r="AM109">
        <f t="shared" si="11"/>
        <v>2.3436609150906111</v>
      </c>
      <c r="AP109" s="13">
        <v>32.1</v>
      </c>
      <c r="AQ109">
        <v>-21.255017335845299</v>
      </c>
      <c r="AR109" s="13">
        <f t="shared" si="12"/>
        <v>-10.271567822955642</v>
      </c>
      <c r="AS109" s="13"/>
    </row>
    <row r="110" spans="1:45" ht="13.15" customHeight="1" x14ac:dyDescent="0.2">
      <c r="A110">
        <v>108</v>
      </c>
      <c r="B110" s="44">
        <f t="shared" si="7"/>
        <v>3.7577877062134459</v>
      </c>
      <c r="G110" s="13">
        <v>32.4</v>
      </c>
      <c r="H110" s="13">
        <f t="shared" si="8"/>
        <v>11.557337497164601</v>
      </c>
      <c r="AL110">
        <v>0.33761366296414502</v>
      </c>
      <c r="AM110">
        <f t="shared" si="11"/>
        <v>3.7577877062134459</v>
      </c>
      <c r="AP110" s="13">
        <v>32.4</v>
      </c>
      <c r="AQ110">
        <v>0.50440536528461299</v>
      </c>
      <c r="AR110" s="13">
        <f t="shared" si="12"/>
        <v>11.557337497164601</v>
      </c>
      <c r="AS110" s="13"/>
    </row>
    <row r="111" spans="1:45" ht="13.15" customHeight="1" x14ac:dyDescent="0.2">
      <c r="A111">
        <v>109</v>
      </c>
      <c r="B111" s="44">
        <f t="shared" si="7"/>
        <v>3.3420240072077072</v>
      </c>
      <c r="G111" s="13">
        <v>32.700000000000003</v>
      </c>
      <c r="H111" s="13">
        <f t="shared" si="8"/>
        <v>9.1652138921431821</v>
      </c>
      <c r="AL111">
        <v>-7.8150036041593596E-2</v>
      </c>
      <c r="AM111">
        <f t="shared" si="11"/>
        <v>3.3420240072077072</v>
      </c>
      <c r="AP111" s="13">
        <v>32.700000000000003</v>
      </c>
      <c r="AQ111">
        <v>-1.9572008587271399</v>
      </c>
      <c r="AR111" s="13">
        <f t="shared" si="12"/>
        <v>9.1652138921431821</v>
      </c>
      <c r="AS111" s="13"/>
    </row>
    <row r="112" spans="1:45" ht="13.15" customHeight="1" x14ac:dyDescent="0.2">
      <c r="A112">
        <v>110</v>
      </c>
      <c r="B112" s="44">
        <f t="shared" si="7"/>
        <v>3.3024166662182739</v>
      </c>
      <c r="G112" s="13">
        <v>33</v>
      </c>
      <c r="H112" s="13">
        <f t="shared" si="8"/>
        <v>-3.2861707801868443</v>
      </c>
      <c r="AL112">
        <v>-0.117757377031027</v>
      </c>
      <c r="AM112">
        <f t="shared" si="11"/>
        <v>3.3024166662182739</v>
      </c>
      <c r="AP112" s="13">
        <v>33</v>
      </c>
      <c r="AQ112">
        <v>-14.4780681500475</v>
      </c>
      <c r="AR112" s="13">
        <f t="shared" si="12"/>
        <v>-3.2861707801868443</v>
      </c>
      <c r="AS112" s="13"/>
    </row>
    <row r="113" spans="1:45" ht="13.15" customHeight="1" x14ac:dyDescent="0.2">
      <c r="A113">
        <v>111</v>
      </c>
      <c r="B113" s="44">
        <f t="shared" si="7"/>
        <v>3.0433309169209628</v>
      </c>
      <c r="G113" s="13">
        <v>33.299999999999997</v>
      </c>
      <c r="H113" s="13">
        <f t="shared" si="8"/>
        <v>6.103616756063948</v>
      </c>
      <c r="AL113">
        <v>-0.376843126328338</v>
      </c>
      <c r="AM113">
        <f t="shared" si="11"/>
        <v>3.0433309169209628</v>
      </c>
      <c r="AP113" s="13">
        <v>33.299999999999997</v>
      </c>
      <c r="AQ113">
        <v>-5.1577632327870404</v>
      </c>
      <c r="AR113" s="13">
        <f t="shared" si="12"/>
        <v>6.103616756063948</v>
      </c>
      <c r="AS113" s="13"/>
    </row>
    <row r="114" spans="1:45" ht="13.15" customHeight="1" x14ac:dyDescent="0.2">
      <c r="A114">
        <v>112</v>
      </c>
      <c r="B114" s="44">
        <f t="shared" si="7"/>
        <v>3.2194025415162297</v>
      </c>
      <c r="G114" s="13">
        <v>33.6</v>
      </c>
      <c r="H114" s="13">
        <f t="shared" si="8"/>
        <v>-5.3268503595970769</v>
      </c>
      <c r="AL114">
        <v>-0.20077150173307101</v>
      </c>
      <c r="AM114">
        <f t="shared" si="11"/>
        <v>3.2194025415162297</v>
      </c>
      <c r="AP114" s="13">
        <v>33.6</v>
      </c>
      <c r="AQ114">
        <v>-16.6577129674384</v>
      </c>
      <c r="AR114" s="13">
        <f t="shared" si="12"/>
        <v>-5.3268503595970769</v>
      </c>
      <c r="AS114" s="13"/>
    </row>
    <row r="115" spans="1:45" ht="13.15" customHeight="1" x14ac:dyDescent="0.2">
      <c r="A115">
        <v>113</v>
      </c>
      <c r="B115" s="44">
        <f t="shared" si="7"/>
        <v>3.8811710962433921</v>
      </c>
      <c r="G115" s="13">
        <v>33.9</v>
      </c>
      <c r="H115" s="13">
        <f t="shared" si="8"/>
        <v>22.744941211628255</v>
      </c>
      <c r="AL115">
        <v>0.46099705299409099</v>
      </c>
      <c r="AM115">
        <f t="shared" si="11"/>
        <v>3.8811710962433921</v>
      </c>
      <c r="AP115" s="13">
        <v>33.9</v>
      </c>
      <c r="AQ115">
        <v>11.3445959847966</v>
      </c>
      <c r="AR115" s="13">
        <f t="shared" si="12"/>
        <v>22.744941211628255</v>
      </c>
      <c r="AS115" s="13"/>
    </row>
    <row r="116" spans="1:45" ht="13.15" customHeight="1" x14ac:dyDescent="0.2">
      <c r="A116">
        <v>114</v>
      </c>
      <c r="B116" s="44">
        <f t="shared" si="7"/>
        <v>2.894173583665979</v>
      </c>
      <c r="G116" s="13">
        <v>34.200000000000003</v>
      </c>
      <c r="H116" s="13">
        <f t="shared" si="8"/>
        <v>1.9251889886658793</v>
      </c>
      <c r="AL116">
        <v>-0.52600045958332198</v>
      </c>
      <c r="AM116">
        <f t="shared" si="11"/>
        <v>2.894173583665979</v>
      </c>
      <c r="AP116" s="13">
        <v>34.200000000000003</v>
      </c>
      <c r="AQ116">
        <v>-9.5446388571561105</v>
      </c>
      <c r="AR116" s="13">
        <f t="shared" si="12"/>
        <v>1.9251889886658793</v>
      </c>
      <c r="AS116" s="13"/>
    </row>
    <row r="117" spans="1:45" ht="13.15" customHeight="1" x14ac:dyDescent="0.2">
      <c r="A117">
        <v>115</v>
      </c>
      <c r="B117" s="44">
        <f t="shared" si="7"/>
        <v>3.5462377309299327</v>
      </c>
      <c r="G117" s="13">
        <v>34.5</v>
      </c>
      <c r="H117" s="13">
        <f t="shared" si="8"/>
        <v>7.9714856558546714</v>
      </c>
      <c r="AL117">
        <v>0.126063687680632</v>
      </c>
      <c r="AM117">
        <f t="shared" si="11"/>
        <v>3.5462377309299327</v>
      </c>
      <c r="AP117" s="13">
        <v>34.5</v>
      </c>
      <c r="AQ117">
        <v>-3.5678248089576501</v>
      </c>
      <c r="AR117" s="13">
        <f t="shared" si="12"/>
        <v>7.9714856558546714</v>
      </c>
      <c r="AS117" s="13"/>
    </row>
    <row r="118" spans="1:45" ht="13.15" customHeight="1" x14ac:dyDescent="0.2">
      <c r="A118">
        <v>116</v>
      </c>
      <c r="B118" s="44">
        <f t="shared" si="7"/>
        <v>3.4875673795374222</v>
      </c>
      <c r="G118" s="13">
        <v>34.799999999999997</v>
      </c>
      <c r="H118" s="13">
        <f t="shared" si="8"/>
        <v>4.8835634715052763</v>
      </c>
      <c r="AL118">
        <v>6.7393336288121206E-2</v>
      </c>
      <c r="AM118">
        <f t="shared" si="11"/>
        <v>3.4875673795374222</v>
      </c>
      <c r="AP118" s="13">
        <v>34.799999999999997</v>
      </c>
      <c r="AQ118">
        <v>-6.7252296122973796</v>
      </c>
      <c r="AR118" s="13">
        <f t="shared" si="12"/>
        <v>4.8835634715052763</v>
      </c>
      <c r="AS118" s="13"/>
    </row>
    <row r="119" spans="1:45" ht="13.15" customHeight="1" x14ac:dyDescent="0.2">
      <c r="A119">
        <v>117</v>
      </c>
      <c r="B119" s="44">
        <f t="shared" si="7"/>
        <v>3.4459279474370157</v>
      </c>
      <c r="G119" s="13">
        <v>35.1</v>
      </c>
      <c r="H119" s="13">
        <f t="shared" si="8"/>
        <v>5.9881297618603497</v>
      </c>
      <c r="AL119">
        <v>2.5753904187715001E-2</v>
      </c>
      <c r="AM119">
        <f t="shared" si="11"/>
        <v>3.4459279474370157</v>
      </c>
      <c r="AP119" s="13">
        <v>35.1</v>
      </c>
      <c r="AQ119">
        <v>-5.6901459409326396</v>
      </c>
      <c r="AR119" s="13">
        <f t="shared" si="12"/>
        <v>5.9881297618603497</v>
      </c>
      <c r="AS119" s="13"/>
    </row>
    <row r="120" spans="1:45" ht="13.15" customHeight="1" x14ac:dyDescent="0.2">
      <c r="A120">
        <v>118</v>
      </c>
      <c r="B120" s="44">
        <f t="shared" si="7"/>
        <v>4.0664645974783342</v>
      </c>
      <c r="G120" s="13">
        <v>35.4</v>
      </c>
      <c r="H120" s="13">
        <f t="shared" si="8"/>
        <v>10.273586259121561</v>
      </c>
      <c r="AL120">
        <v>0.64629055422903303</v>
      </c>
      <c r="AM120">
        <f t="shared" si="11"/>
        <v>4.0664645974783342</v>
      </c>
      <c r="AP120" s="13">
        <v>35.4</v>
      </c>
      <c r="AQ120">
        <v>-1.47417206266176</v>
      </c>
      <c r="AR120" s="13">
        <f t="shared" si="12"/>
        <v>10.273586259121561</v>
      </c>
      <c r="AS120" s="13"/>
    </row>
    <row r="121" spans="1:45" ht="13.15" customHeight="1" x14ac:dyDescent="0.2">
      <c r="A121">
        <v>119</v>
      </c>
      <c r="B121" s="44">
        <f t="shared" si="7"/>
        <v>3.5121885576149414</v>
      </c>
      <c r="G121" s="13">
        <v>35.700000000000003</v>
      </c>
      <c r="H121" s="13">
        <f t="shared" si="8"/>
        <v>6.1234468926068466</v>
      </c>
      <c r="AL121">
        <v>9.2014514365640704E-2</v>
      </c>
      <c r="AM121">
        <f t="shared" si="11"/>
        <v>3.5121885576149414</v>
      </c>
      <c r="AP121" s="13">
        <v>35.700000000000003</v>
      </c>
      <c r="AQ121">
        <v>-5.6937940481668097</v>
      </c>
      <c r="AR121" s="13">
        <f t="shared" si="12"/>
        <v>6.1234468926068466</v>
      </c>
      <c r="AS121" s="13"/>
    </row>
    <row r="122" spans="1:45" ht="13.15" customHeight="1" x14ac:dyDescent="0.2">
      <c r="A122">
        <v>120</v>
      </c>
      <c r="B122" s="44">
        <f t="shared" si="7"/>
        <v>3.9206920316144118</v>
      </c>
      <c r="G122" s="13">
        <v>36</v>
      </c>
      <c r="H122" s="13">
        <f t="shared" si="8"/>
        <v>-3.0864267591210108</v>
      </c>
      <c r="AL122">
        <v>0.50051798836511097</v>
      </c>
      <c r="AM122">
        <f t="shared" si="11"/>
        <v>3.9206920316144118</v>
      </c>
      <c r="AP122" s="13">
        <v>36</v>
      </c>
      <c r="AQ122">
        <v>-14.973150318885001</v>
      </c>
      <c r="AR122" s="13">
        <f t="shared" si="12"/>
        <v>-3.0864267591210108</v>
      </c>
      <c r="AS122" s="13"/>
    </row>
    <row r="123" spans="1:45" ht="13.15" customHeight="1" x14ac:dyDescent="0.2">
      <c r="A123">
        <v>121</v>
      </c>
      <c r="B123" s="44">
        <f t="shared" si="7"/>
        <v>4.1014895537062097</v>
      </c>
      <c r="G123" s="13">
        <v>36.299999999999997</v>
      </c>
      <c r="H123" s="13">
        <f t="shared" si="8"/>
        <v>4.8832335448109827</v>
      </c>
      <c r="AL123">
        <v>0.68131551045690897</v>
      </c>
      <c r="AM123">
        <f t="shared" si="11"/>
        <v>4.1014895537062097</v>
      </c>
      <c r="AP123" s="13">
        <v>36.299999999999997</v>
      </c>
      <c r="AQ123">
        <v>-7.0729726339433396</v>
      </c>
      <c r="AR123" s="13">
        <f t="shared" si="12"/>
        <v>4.8832335448109827</v>
      </c>
      <c r="AS123" s="13"/>
    </row>
    <row r="124" spans="1:45" ht="13.15" customHeight="1" x14ac:dyDescent="0.2">
      <c r="A124">
        <v>122</v>
      </c>
      <c r="B124" s="44">
        <f t="shared" si="7"/>
        <v>3.9018171387856988</v>
      </c>
      <c r="G124" s="13">
        <v>36.6</v>
      </c>
      <c r="H124" s="13">
        <f t="shared" si="8"/>
        <v>-3.6833948929300426</v>
      </c>
      <c r="AL124">
        <v>0.481643095536398</v>
      </c>
      <c r="AM124">
        <f t="shared" si="11"/>
        <v>3.9018171387856988</v>
      </c>
      <c r="AP124" s="13">
        <v>36.6</v>
      </c>
      <c r="AQ124">
        <v>-15.709083690674699</v>
      </c>
      <c r="AR124" s="13">
        <f t="shared" si="12"/>
        <v>-3.6833948929300426</v>
      </c>
      <c r="AS124" s="13"/>
    </row>
    <row r="125" spans="1:45" ht="13.15" customHeight="1" x14ac:dyDescent="0.2">
      <c r="A125">
        <v>123</v>
      </c>
      <c r="B125" s="44">
        <f t="shared" si="7"/>
        <v>3.3717910945585858</v>
      </c>
      <c r="G125" s="13">
        <v>36.9</v>
      </c>
      <c r="H125" s="13">
        <f t="shared" si="8"/>
        <v>18.03504258088477</v>
      </c>
      <c r="AL125">
        <v>-4.8382948690715001E-2</v>
      </c>
      <c r="AM125">
        <f t="shared" si="11"/>
        <v>3.3717910945585858</v>
      </c>
      <c r="AP125" s="13">
        <v>36.9</v>
      </c>
      <c r="AQ125">
        <v>5.9398711641497801</v>
      </c>
      <c r="AR125" s="13">
        <f t="shared" si="12"/>
        <v>18.03504258088477</v>
      </c>
      <c r="AS125" s="13"/>
    </row>
    <row r="126" spans="1:45" ht="13.15" customHeight="1" x14ac:dyDescent="0.2">
      <c r="A126">
        <v>124</v>
      </c>
      <c r="B126" s="44">
        <f t="shared" si="7"/>
        <v>3.8355981570798541</v>
      </c>
      <c r="G126" s="13">
        <v>37.200000000000003</v>
      </c>
      <c r="H126" s="13">
        <f t="shared" si="8"/>
        <v>44.672886097154617</v>
      </c>
      <c r="AL126">
        <v>0.415424113830553</v>
      </c>
      <c r="AM126">
        <f t="shared" si="11"/>
        <v>3.8355981570798541</v>
      </c>
      <c r="AP126" s="13">
        <v>37.200000000000003</v>
      </c>
      <c r="AQ126">
        <v>32.508232061429297</v>
      </c>
      <c r="AR126" s="13">
        <f t="shared" si="12"/>
        <v>44.672886097154617</v>
      </c>
      <c r="AS126" s="13"/>
    </row>
    <row r="127" spans="1:45" ht="13.15" customHeight="1" x14ac:dyDescent="0.2">
      <c r="A127">
        <v>125</v>
      </c>
      <c r="B127" s="44">
        <f t="shared" si="7"/>
        <v>3.3495999224288426</v>
      </c>
      <c r="G127" s="13">
        <v>37.5</v>
      </c>
      <c r="H127" s="13">
        <f t="shared" si="8"/>
        <v>17.382338394120765</v>
      </c>
      <c r="AL127">
        <v>-7.0574120820458205E-2</v>
      </c>
      <c r="AM127">
        <f t="shared" si="11"/>
        <v>3.3495999224288426</v>
      </c>
      <c r="AP127" s="13">
        <v>37.5</v>
      </c>
      <c r="AQ127">
        <v>5.1482017394051098</v>
      </c>
      <c r="AR127" s="13">
        <f t="shared" si="12"/>
        <v>17.382338394120765</v>
      </c>
      <c r="AS127" s="13"/>
    </row>
    <row r="128" spans="1:45" ht="13.15" customHeight="1" x14ac:dyDescent="0.2">
      <c r="A128">
        <v>126</v>
      </c>
      <c r="B128" s="44">
        <f t="shared" si="7"/>
        <v>3.4034807896308354</v>
      </c>
      <c r="G128" s="13">
        <v>37.799999999999997</v>
      </c>
      <c r="H128" s="13">
        <f t="shared" si="8"/>
        <v>4.3909435901813492</v>
      </c>
      <c r="AL128">
        <v>-1.6693253618465499E-2</v>
      </c>
      <c r="AM128">
        <f t="shared" si="11"/>
        <v>3.4034807896308354</v>
      </c>
      <c r="AP128" s="13">
        <v>37.799999999999997</v>
      </c>
      <c r="AQ128">
        <v>-7.9126756835246397</v>
      </c>
      <c r="AR128" s="13">
        <f t="shared" si="12"/>
        <v>4.3909435901813492</v>
      </c>
      <c r="AS128" s="13"/>
    </row>
    <row r="129" spans="1:45" ht="13.15" customHeight="1" x14ac:dyDescent="0.2">
      <c r="A129">
        <v>127</v>
      </c>
      <c r="B129" s="44">
        <f t="shared" si="7"/>
        <v>3.0241682647950068</v>
      </c>
      <c r="G129" s="13">
        <v>38.1</v>
      </c>
      <c r="H129" s="13">
        <f t="shared" si="8"/>
        <v>10.784987241292944</v>
      </c>
      <c r="AL129">
        <v>-0.39600577845429402</v>
      </c>
      <c r="AM129">
        <f t="shared" si="11"/>
        <v>3.0241682647950068</v>
      </c>
      <c r="AP129" s="13">
        <v>38.1</v>
      </c>
      <c r="AQ129">
        <v>-1.5881146514033799</v>
      </c>
      <c r="AR129" s="13">
        <f t="shared" si="12"/>
        <v>10.784987241292944</v>
      </c>
      <c r="AS129" s="13"/>
    </row>
    <row r="130" spans="1:45" ht="13.15" customHeight="1" x14ac:dyDescent="0.2">
      <c r="A130">
        <v>128</v>
      </c>
      <c r="B130" s="44">
        <f t="shared" si="7"/>
        <v>3.491066713450965</v>
      </c>
      <c r="G130" s="13">
        <v>38.4</v>
      </c>
      <c r="H130" s="13">
        <f t="shared" si="8"/>
        <v>29.778024315767258</v>
      </c>
      <c r="AL130">
        <v>7.0892670201664301E-2</v>
      </c>
      <c r="AM130">
        <f t="shared" si="11"/>
        <v>3.491066713450965</v>
      </c>
      <c r="AP130" s="13">
        <v>38.4</v>
      </c>
      <c r="AQ130">
        <v>17.3354398040806</v>
      </c>
      <c r="AR130" s="13">
        <f t="shared" si="12"/>
        <v>29.778024315767258</v>
      </c>
      <c r="AS130" s="13"/>
    </row>
    <row r="131" spans="1:45" ht="13.15" customHeight="1" x14ac:dyDescent="0.2">
      <c r="A131">
        <v>129</v>
      </c>
      <c r="B131" s="44">
        <f t="shared" ref="B131:B194" si="13">AM131</f>
        <v>3.1321804885154521</v>
      </c>
      <c r="G131" s="13">
        <v>38.700000000000003</v>
      </c>
      <c r="H131" s="13">
        <f t="shared" ref="H131:H194" si="14">AR131</f>
        <v>11.552214581360065</v>
      </c>
      <c r="AL131">
        <v>-0.28799355473384902</v>
      </c>
      <c r="AM131">
        <f t="shared" ref="AM131:AM162" si="15">IF(AW$6=A131,AV$5+AV$6,AL131+AV$5)</f>
        <v>3.1321804885154521</v>
      </c>
      <c r="AP131" s="13">
        <v>38.700000000000003</v>
      </c>
      <c r="AQ131">
        <v>-0.95985254931692598</v>
      </c>
      <c r="AR131" s="13">
        <f t="shared" si="12"/>
        <v>11.552214581360065</v>
      </c>
      <c r="AS131" s="13"/>
    </row>
    <row r="132" spans="1:45" ht="13.15" customHeight="1" x14ac:dyDescent="0.2">
      <c r="A132">
        <v>130</v>
      </c>
      <c r="B132" s="44">
        <f t="shared" si="13"/>
        <v>3.8875244065461221</v>
      </c>
      <c r="G132" s="13">
        <v>39</v>
      </c>
      <c r="H132" s="13">
        <f t="shared" si="14"/>
        <v>16.640117432549655</v>
      </c>
      <c r="AL132">
        <v>0.467350363296821</v>
      </c>
      <c r="AM132">
        <f t="shared" si="15"/>
        <v>3.8875244065461221</v>
      </c>
      <c r="AP132" s="13">
        <v>39</v>
      </c>
      <c r="AQ132">
        <v>4.0585676828823303</v>
      </c>
      <c r="AR132" s="13">
        <f t="shared" si="12"/>
        <v>16.640117432549655</v>
      </c>
      <c r="AS132" s="13"/>
    </row>
    <row r="133" spans="1:45" ht="13.15" customHeight="1" x14ac:dyDescent="0.2">
      <c r="A133">
        <v>131</v>
      </c>
      <c r="B133" s="44">
        <f t="shared" si="13"/>
        <v>3.4773523249521925</v>
      </c>
      <c r="G133" s="13">
        <v>39.299999999999997</v>
      </c>
      <c r="H133" s="13">
        <f t="shared" si="14"/>
        <v>11.801821397921737</v>
      </c>
      <c r="AL133">
        <v>5.7178281702891798E-2</v>
      </c>
      <c r="AM133">
        <f t="shared" si="15"/>
        <v>3.4773523249521925</v>
      </c>
      <c r="AP133" s="13">
        <v>39.299999999999997</v>
      </c>
      <c r="AQ133">
        <v>-0.849210970735919</v>
      </c>
      <c r="AR133" s="13">
        <f t="shared" si="12"/>
        <v>11.801821397921737</v>
      </c>
      <c r="AS133" s="13"/>
    </row>
    <row r="134" spans="1:45" ht="13.15" customHeight="1" x14ac:dyDescent="0.2">
      <c r="A134">
        <v>132</v>
      </c>
      <c r="B134" s="44">
        <f t="shared" si="13"/>
        <v>3.5511636549127479</v>
      </c>
      <c r="G134" s="13">
        <v>39.6</v>
      </c>
      <c r="H134" s="13">
        <f t="shared" si="14"/>
        <v>23.26257774113629</v>
      </c>
      <c r="AL134">
        <v>0.130989611663447</v>
      </c>
      <c r="AM134">
        <f t="shared" si="15"/>
        <v>3.5511636549127479</v>
      </c>
      <c r="AP134" s="13">
        <v>39.6</v>
      </c>
      <c r="AQ134">
        <v>10.542062753488301</v>
      </c>
      <c r="AR134" s="13">
        <f t="shared" si="12"/>
        <v>23.26257774113629</v>
      </c>
      <c r="AS134" s="13"/>
    </row>
    <row r="135" spans="1:45" ht="13.15" customHeight="1" x14ac:dyDescent="0.2">
      <c r="A135">
        <v>133</v>
      </c>
      <c r="B135" s="44">
        <f t="shared" si="13"/>
        <v>3.8281147525578958</v>
      </c>
      <c r="G135" s="13">
        <v>39.9</v>
      </c>
      <c r="H135" s="13">
        <f t="shared" si="14"/>
        <v>20.287401891364951</v>
      </c>
      <c r="AL135">
        <v>0.407940709308595</v>
      </c>
      <c r="AM135">
        <f t="shared" si="15"/>
        <v>3.8281147525578958</v>
      </c>
      <c r="AP135" s="13">
        <v>39.9</v>
      </c>
      <c r="AQ135">
        <v>7.4974042847266302</v>
      </c>
      <c r="AR135" s="13">
        <f t="shared" si="12"/>
        <v>20.287401891364951</v>
      </c>
      <c r="AS135" s="13"/>
    </row>
    <row r="136" spans="1:45" ht="13.15" customHeight="1" x14ac:dyDescent="0.2">
      <c r="A136">
        <v>134</v>
      </c>
      <c r="B136" s="44">
        <f t="shared" si="13"/>
        <v>3.0694232118369267</v>
      </c>
      <c r="G136" s="13">
        <v>40.200000000000003</v>
      </c>
      <c r="H136" s="13">
        <f t="shared" si="14"/>
        <v>35.897819885778063</v>
      </c>
      <c r="AL136">
        <v>-0.35075083141237401</v>
      </c>
      <c r="AM136">
        <f t="shared" si="15"/>
        <v>3.0694232118369267</v>
      </c>
      <c r="AP136" s="13">
        <v>40.200000000000003</v>
      </c>
      <c r="AQ136">
        <v>23.038339660149401</v>
      </c>
      <c r="AR136" s="13">
        <f t="shared" si="12"/>
        <v>35.897819885778063</v>
      </c>
      <c r="AS136" s="13"/>
    </row>
    <row r="137" spans="1:45" ht="13.15" customHeight="1" x14ac:dyDescent="0.2">
      <c r="A137">
        <v>135</v>
      </c>
      <c r="B137" s="44">
        <f t="shared" si="13"/>
        <v>3.3030239577454736</v>
      </c>
      <c r="G137" s="13">
        <v>40.5</v>
      </c>
      <c r="H137" s="13">
        <f t="shared" si="14"/>
        <v>2.0585021578559921</v>
      </c>
      <c r="AL137">
        <v>-0.117150085503827</v>
      </c>
      <c r="AM137">
        <f t="shared" si="15"/>
        <v>3.3030239577454736</v>
      </c>
      <c r="AP137" s="13">
        <v>40.5</v>
      </c>
      <c r="AQ137">
        <v>-10.870460686763</v>
      </c>
      <c r="AR137" s="13">
        <f t="shared" si="12"/>
        <v>2.0585021578559921</v>
      </c>
      <c r="AS137" s="13"/>
    </row>
    <row r="138" spans="1:45" ht="13.15" customHeight="1" x14ac:dyDescent="0.2">
      <c r="A138">
        <v>136</v>
      </c>
      <c r="B138" s="44">
        <f t="shared" si="13"/>
        <v>3.3769717475184251</v>
      </c>
      <c r="G138" s="13">
        <v>40.799999999999997</v>
      </c>
      <c r="H138" s="13">
        <f t="shared" si="14"/>
        <v>7.9564284854415526</v>
      </c>
      <c r="AL138">
        <v>-4.3202295730875799E-2</v>
      </c>
      <c r="AM138">
        <f t="shared" si="15"/>
        <v>3.3769717475184251</v>
      </c>
      <c r="AP138" s="13">
        <v>40.799999999999997</v>
      </c>
      <c r="AQ138">
        <v>-5.0420169781677702</v>
      </c>
      <c r="AR138" s="13">
        <f t="shared" si="12"/>
        <v>7.9564284854415526</v>
      </c>
      <c r="AS138" s="13"/>
    </row>
    <row r="139" spans="1:45" ht="13.15" customHeight="1" x14ac:dyDescent="0.2">
      <c r="A139">
        <v>137</v>
      </c>
      <c r="B139" s="44">
        <f t="shared" si="13"/>
        <v>3.9181553055972707</v>
      </c>
      <c r="G139" s="13">
        <v>41.1</v>
      </c>
      <c r="H139" s="13">
        <f t="shared" si="14"/>
        <v>5.4495282622231489</v>
      </c>
      <c r="AL139">
        <v>0.49798126234797002</v>
      </c>
      <c r="AM139">
        <f t="shared" si="15"/>
        <v>3.9181553055972707</v>
      </c>
      <c r="AP139" s="13">
        <v>41.1</v>
      </c>
      <c r="AQ139">
        <v>-7.61839982037651</v>
      </c>
      <c r="AR139" s="13">
        <f t="shared" si="12"/>
        <v>5.4495282622231489</v>
      </c>
      <c r="AS139" s="13"/>
    </row>
    <row r="140" spans="1:45" ht="13.15" customHeight="1" x14ac:dyDescent="0.2">
      <c r="A140">
        <v>138</v>
      </c>
      <c r="B140" s="44">
        <f t="shared" si="13"/>
        <v>3.1463069643430046</v>
      </c>
      <c r="G140" s="13">
        <v>41.4</v>
      </c>
      <c r="H140" s="13">
        <f t="shared" si="14"/>
        <v>23.527878803442093</v>
      </c>
      <c r="AL140">
        <v>-0.27386707890629602</v>
      </c>
      <c r="AM140">
        <f t="shared" si="15"/>
        <v>3.1463069643430046</v>
      </c>
      <c r="AP140" s="13">
        <v>41.4</v>
      </c>
      <c r="AQ140">
        <v>10.3904681018521</v>
      </c>
      <c r="AR140" s="13">
        <f t="shared" si="12"/>
        <v>23.527878803442093</v>
      </c>
      <c r="AS140" s="13"/>
    </row>
    <row r="141" spans="1:45" ht="13.15" customHeight="1" x14ac:dyDescent="0.2">
      <c r="A141">
        <v>139</v>
      </c>
      <c r="B141" s="44">
        <f t="shared" si="13"/>
        <v>3.8295545349022708</v>
      </c>
      <c r="G141" s="13">
        <v>41.7</v>
      </c>
      <c r="H141" s="13">
        <f t="shared" si="14"/>
        <v>1.6351074269142263</v>
      </c>
      <c r="AL141">
        <v>0.40938049165297002</v>
      </c>
      <c r="AM141">
        <f t="shared" si="15"/>
        <v>3.8295545349022708</v>
      </c>
      <c r="AP141" s="13">
        <v>41.7</v>
      </c>
      <c r="AQ141">
        <v>-11.5717858936661</v>
      </c>
      <c r="AR141" s="13">
        <f t="shared" si="12"/>
        <v>1.6351074269142263</v>
      </c>
      <c r="AS141" s="13"/>
    </row>
    <row r="142" spans="1:45" ht="13.15" customHeight="1" x14ac:dyDescent="0.2">
      <c r="A142">
        <v>140</v>
      </c>
      <c r="B142" s="44">
        <f t="shared" si="13"/>
        <v>3.9959978681792667</v>
      </c>
      <c r="G142" s="13">
        <v>42</v>
      </c>
      <c r="H142" s="13">
        <f t="shared" si="14"/>
        <v>1.1548582063816575</v>
      </c>
      <c r="AL142">
        <v>0.57582382492996598</v>
      </c>
      <c r="AM142">
        <f t="shared" si="15"/>
        <v>3.9959978681792667</v>
      </c>
      <c r="AP142" s="13">
        <v>42</v>
      </c>
      <c r="AQ142">
        <v>-12.121517733189</v>
      </c>
      <c r="AR142" s="13">
        <f t="shared" si="12"/>
        <v>1.1548582063816575</v>
      </c>
      <c r="AS142" s="13"/>
    </row>
    <row r="143" spans="1:45" ht="13.15" customHeight="1" x14ac:dyDescent="0.2">
      <c r="A143">
        <v>141</v>
      </c>
      <c r="B143" s="44">
        <f t="shared" si="13"/>
        <v>4.6360575813006406</v>
      </c>
      <c r="G143" s="13">
        <v>42.3</v>
      </c>
      <c r="H143" s="13">
        <f t="shared" si="14"/>
        <v>14.32784914528181</v>
      </c>
      <c r="AL143">
        <v>1.21588353805134</v>
      </c>
      <c r="AM143">
        <f t="shared" si="15"/>
        <v>4.6360575813006406</v>
      </c>
      <c r="AP143" s="13">
        <v>42.3</v>
      </c>
      <c r="AQ143">
        <v>0.98199058672081896</v>
      </c>
      <c r="AR143" s="13">
        <f t="shared" si="12"/>
        <v>14.32784914528181</v>
      </c>
      <c r="AS143" s="13"/>
    </row>
    <row r="144" spans="1:45" ht="13.15" customHeight="1" x14ac:dyDescent="0.2">
      <c r="A144">
        <v>142</v>
      </c>
      <c r="B144" s="44">
        <f t="shared" si="13"/>
        <v>2.803017297547219</v>
      </c>
      <c r="G144" s="13">
        <v>42.6</v>
      </c>
      <c r="H144" s="13">
        <f t="shared" si="14"/>
        <v>12.589986118875224</v>
      </c>
      <c r="AL144">
        <v>-0.61715674570208201</v>
      </c>
      <c r="AM144">
        <f t="shared" si="15"/>
        <v>2.803017297547219</v>
      </c>
      <c r="AP144" s="13">
        <v>42.6</v>
      </c>
      <c r="AQ144">
        <v>-0.82535505867610204</v>
      </c>
      <c r="AR144" s="13">
        <f t="shared" si="12"/>
        <v>12.589986118875224</v>
      </c>
      <c r="AS144" s="13"/>
    </row>
    <row r="145" spans="1:45" ht="13.15" customHeight="1" x14ac:dyDescent="0.2">
      <c r="A145">
        <v>143</v>
      </c>
      <c r="B145" s="44">
        <f t="shared" si="13"/>
        <v>3.2885909238901538</v>
      </c>
      <c r="G145" s="13">
        <v>42.9</v>
      </c>
      <c r="H145" s="13">
        <f t="shared" si="14"/>
        <v>-4.1469552132625438</v>
      </c>
      <c r="AL145">
        <v>-0.13158311935914699</v>
      </c>
      <c r="AM145">
        <f t="shared" si="15"/>
        <v>3.2885909238901538</v>
      </c>
      <c r="AP145" s="13">
        <v>42.9</v>
      </c>
      <c r="AQ145">
        <v>-17.631779009804202</v>
      </c>
      <c r="AR145" s="13">
        <f t="shared" si="12"/>
        <v>-4.1469552132625438</v>
      </c>
      <c r="AS145" s="13"/>
    </row>
    <row r="146" spans="1:45" ht="13.15" customHeight="1" x14ac:dyDescent="0.2">
      <c r="A146">
        <v>144</v>
      </c>
      <c r="B146" s="44">
        <f t="shared" si="13"/>
        <v>2.8210165472681217</v>
      </c>
      <c r="G146" s="13">
        <v>43.2</v>
      </c>
      <c r="H146" s="13">
        <f t="shared" si="14"/>
        <v>-2.1855974839859069</v>
      </c>
      <c r="AL146">
        <v>-0.59915749598117896</v>
      </c>
      <c r="AM146">
        <f t="shared" si="15"/>
        <v>2.8210165472681217</v>
      </c>
      <c r="AP146" s="13">
        <v>43.2</v>
      </c>
      <c r="AQ146">
        <v>-15.7399038995179</v>
      </c>
      <c r="AR146" s="13">
        <f t="shared" si="12"/>
        <v>-2.1855974839859069</v>
      </c>
      <c r="AS146" s="13"/>
    </row>
    <row r="147" spans="1:45" ht="13.15" customHeight="1" x14ac:dyDescent="0.2">
      <c r="A147">
        <v>145</v>
      </c>
      <c r="B147" s="44">
        <f t="shared" si="13"/>
        <v>3.2584782837251827</v>
      </c>
      <c r="G147" s="13">
        <v>43.5</v>
      </c>
      <c r="H147" s="13">
        <f t="shared" si="14"/>
        <v>-2.5604851019107748</v>
      </c>
      <c r="AL147">
        <v>-0.16169575952411799</v>
      </c>
      <c r="AM147">
        <f t="shared" si="15"/>
        <v>3.2584782837251827</v>
      </c>
      <c r="AP147" s="13">
        <v>43.5</v>
      </c>
      <c r="AQ147">
        <v>-16.1842741364331</v>
      </c>
      <c r="AR147" s="13">
        <f t="shared" si="12"/>
        <v>-2.5604851019107748</v>
      </c>
      <c r="AS147" s="13"/>
    </row>
    <row r="148" spans="1:45" ht="13.15" customHeight="1" x14ac:dyDescent="0.2">
      <c r="A148">
        <v>146</v>
      </c>
      <c r="B148" s="44">
        <f t="shared" si="13"/>
        <v>3.1860838435728387</v>
      </c>
      <c r="G148" s="13">
        <v>43.8</v>
      </c>
      <c r="H148" s="13">
        <f t="shared" si="14"/>
        <v>32.347969648942261</v>
      </c>
      <c r="AL148">
        <v>-0.234090199676462</v>
      </c>
      <c r="AM148">
        <f t="shared" si="15"/>
        <v>3.1860838435728387</v>
      </c>
      <c r="AP148" s="13">
        <v>43.8</v>
      </c>
      <c r="AQ148">
        <v>18.654697995429601</v>
      </c>
      <c r="AR148" s="13">
        <f t="shared" si="12"/>
        <v>32.347969648942261</v>
      </c>
      <c r="AS148" s="13"/>
    </row>
    <row r="149" spans="1:45" ht="13.15" customHeight="1" x14ac:dyDescent="0.2">
      <c r="A149">
        <v>147</v>
      </c>
      <c r="B149" s="44">
        <f t="shared" si="13"/>
        <v>3.4125983609360024</v>
      </c>
      <c r="G149" s="13">
        <v>44.1</v>
      </c>
      <c r="H149" s="13">
        <f t="shared" si="14"/>
        <v>31.845926352544293</v>
      </c>
      <c r="AL149">
        <v>-7.5756823132983797E-3</v>
      </c>
      <c r="AM149">
        <f t="shared" si="15"/>
        <v>3.4125983609360024</v>
      </c>
      <c r="AP149" s="13">
        <v>44.1</v>
      </c>
      <c r="AQ149">
        <v>18.083172080041301</v>
      </c>
      <c r="AR149" s="13">
        <f t="shared" si="12"/>
        <v>31.845926352544293</v>
      </c>
      <c r="AS149" s="13"/>
    </row>
    <row r="150" spans="1:45" ht="13.15" customHeight="1" x14ac:dyDescent="0.2">
      <c r="A150">
        <v>148</v>
      </c>
      <c r="B150" s="44">
        <f t="shared" si="13"/>
        <v>3.3511982740484823</v>
      </c>
      <c r="G150" s="13">
        <v>44.4</v>
      </c>
      <c r="H150" s="13">
        <f t="shared" si="14"/>
        <v>25.876482240531523</v>
      </c>
      <c r="AL150">
        <v>-6.8975769200818507E-2</v>
      </c>
      <c r="AM150">
        <f t="shared" si="15"/>
        <v>3.3511982740484823</v>
      </c>
      <c r="AP150" s="13">
        <v>44.4</v>
      </c>
      <c r="AQ150">
        <v>12.044245349038199</v>
      </c>
      <c r="AR150" s="13">
        <f t="shared" si="12"/>
        <v>25.876482240531523</v>
      </c>
      <c r="AS150" s="13"/>
    </row>
    <row r="151" spans="1:45" ht="13.15" customHeight="1" x14ac:dyDescent="0.2">
      <c r="A151">
        <v>149</v>
      </c>
      <c r="B151" s="44">
        <f t="shared" si="13"/>
        <v>3.3728862198358556</v>
      </c>
      <c r="G151" s="13">
        <v>44.7</v>
      </c>
      <c r="H151" s="13">
        <f t="shared" si="14"/>
        <v>29.419755595148157</v>
      </c>
      <c r="AL151">
        <v>-4.7287823413445201E-2</v>
      </c>
      <c r="AM151">
        <f t="shared" si="15"/>
        <v>3.3728862198358556</v>
      </c>
      <c r="AP151" s="13">
        <v>44.7</v>
      </c>
      <c r="AQ151">
        <v>15.5180360846645</v>
      </c>
      <c r="AR151" s="13">
        <f t="shared" si="12"/>
        <v>29.419755595148157</v>
      </c>
      <c r="AS151" s="13"/>
    </row>
    <row r="152" spans="1:45" ht="13.15" customHeight="1" x14ac:dyDescent="0.2">
      <c r="A152">
        <v>150</v>
      </c>
      <c r="B152" s="44">
        <f t="shared" si="13"/>
        <v>3.1105839585824491</v>
      </c>
      <c r="G152" s="13">
        <v>45</v>
      </c>
      <c r="H152" s="13">
        <f t="shared" si="14"/>
        <v>8.4289343607879115</v>
      </c>
      <c r="AL152">
        <v>-0.30959008466685201</v>
      </c>
      <c r="AM152">
        <f t="shared" si="15"/>
        <v>3.1105839585824491</v>
      </c>
      <c r="AP152" s="13">
        <v>45</v>
      </c>
      <c r="AQ152">
        <v>-5.54226776868608</v>
      </c>
      <c r="AR152" s="13">
        <f t="shared" si="12"/>
        <v>8.4289343607879115</v>
      </c>
      <c r="AS152" s="13"/>
    </row>
    <row r="153" spans="1:45" ht="13.15" customHeight="1" x14ac:dyDescent="0.2">
      <c r="A153">
        <v>151</v>
      </c>
      <c r="B153" s="44">
        <f t="shared" si="13"/>
        <v>3.115395784604051</v>
      </c>
      <c r="G153" s="13">
        <v>45.3</v>
      </c>
      <c r="H153" s="13">
        <f t="shared" si="14"/>
        <v>9.0176569968175251</v>
      </c>
      <c r="AL153">
        <v>-0.30477825864524999</v>
      </c>
      <c r="AM153">
        <f t="shared" si="15"/>
        <v>3.115395784604051</v>
      </c>
      <c r="AP153" s="13">
        <v>45.3</v>
      </c>
      <c r="AQ153">
        <v>-5.0230277516467998</v>
      </c>
      <c r="AR153" s="13">
        <f t="shared" si="12"/>
        <v>9.0176569968175251</v>
      </c>
      <c r="AS153" s="13"/>
    </row>
    <row r="154" spans="1:45" ht="13.15" customHeight="1" x14ac:dyDescent="0.2">
      <c r="A154">
        <v>152</v>
      </c>
      <c r="B154" s="44">
        <f t="shared" si="13"/>
        <v>2.7628602277440968</v>
      </c>
      <c r="G154" s="13">
        <v>45.6</v>
      </c>
      <c r="H154" s="13">
        <f t="shared" si="14"/>
        <v>26.582557367647155</v>
      </c>
      <c r="AL154">
        <v>-0.65731381550520396</v>
      </c>
      <c r="AM154">
        <f t="shared" si="15"/>
        <v>2.7628602277440968</v>
      </c>
      <c r="AP154" s="13">
        <v>45.6</v>
      </c>
      <c r="AQ154">
        <v>12.472390000192499</v>
      </c>
      <c r="AR154" s="13">
        <f t="shared" si="12"/>
        <v>26.582557367647155</v>
      </c>
      <c r="AS154" s="13"/>
    </row>
    <row r="155" spans="1:45" ht="13.15" customHeight="1" x14ac:dyDescent="0.2">
      <c r="A155">
        <v>153</v>
      </c>
      <c r="B155" s="44">
        <f t="shared" si="13"/>
        <v>3.7499732450641017</v>
      </c>
      <c r="G155" s="13">
        <v>45.9</v>
      </c>
      <c r="H155" s="13">
        <f t="shared" si="14"/>
        <v>7.0043580460883916</v>
      </c>
      <c r="AL155">
        <v>0.32979920181480099</v>
      </c>
      <c r="AM155">
        <f t="shared" si="15"/>
        <v>3.7499732450641017</v>
      </c>
      <c r="AP155" s="13">
        <v>45.9</v>
      </c>
      <c r="AQ155">
        <v>-7.1752919403566002</v>
      </c>
      <c r="AR155" s="13">
        <f t="shared" si="12"/>
        <v>7.0043580460883916</v>
      </c>
      <c r="AS155" s="13"/>
    </row>
    <row r="156" spans="1:45" ht="13.15" customHeight="1" x14ac:dyDescent="0.2">
      <c r="A156">
        <v>154</v>
      </c>
      <c r="B156" s="44">
        <f t="shared" si="13"/>
        <v>3.9188650000059466</v>
      </c>
      <c r="G156" s="13">
        <v>46.2</v>
      </c>
      <c r="H156" s="13">
        <f t="shared" si="14"/>
        <v>2.4286968156346269</v>
      </c>
      <c r="AL156">
        <v>0.49869095675664599</v>
      </c>
      <c r="AM156">
        <f t="shared" si="15"/>
        <v>3.9188650000059466</v>
      </c>
      <c r="AP156" s="13">
        <v>46.2</v>
      </c>
      <c r="AQ156">
        <v>-11.820435789800699</v>
      </c>
      <c r="AR156" s="13">
        <f t="shared" si="12"/>
        <v>2.4286968156346269</v>
      </c>
      <c r="AS156" s="13"/>
    </row>
    <row r="157" spans="1:45" ht="13.15" customHeight="1" x14ac:dyDescent="0.2">
      <c r="A157">
        <v>155</v>
      </c>
      <c r="B157" s="44">
        <f t="shared" si="13"/>
        <v>3.5951168344346809</v>
      </c>
      <c r="G157" s="13">
        <v>46.5</v>
      </c>
      <c r="H157" s="13">
        <f t="shared" si="14"/>
        <v>14.447072177600319</v>
      </c>
      <c r="AL157">
        <v>0.17494279118538</v>
      </c>
      <c r="AM157">
        <f t="shared" si="15"/>
        <v>3.5951168344346809</v>
      </c>
      <c r="AP157" s="13">
        <v>46.5</v>
      </c>
      <c r="AQ157">
        <v>0.12845695317465999</v>
      </c>
      <c r="AR157" s="13">
        <f t="shared" si="12"/>
        <v>14.447072177600319</v>
      </c>
      <c r="AS157" s="13"/>
    </row>
    <row r="158" spans="1:45" ht="13.15" customHeight="1" x14ac:dyDescent="0.2">
      <c r="A158">
        <v>156</v>
      </c>
      <c r="B158" s="44">
        <f t="shared" si="13"/>
        <v>3.5011254393078173</v>
      </c>
      <c r="G158" s="13">
        <v>46.8</v>
      </c>
      <c r="H158" s="13">
        <f t="shared" si="14"/>
        <v>11.605787879924414</v>
      </c>
      <c r="AL158">
        <v>8.0951396058516395E-2</v>
      </c>
      <c r="AM158">
        <f t="shared" si="15"/>
        <v>3.5011254393078173</v>
      </c>
      <c r="AP158" s="13">
        <v>46.8</v>
      </c>
      <c r="AQ158">
        <v>-2.78230996349158</v>
      </c>
      <c r="AR158" s="13">
        <f t="shared" si="12"/>
        <v>11.605787879924414</v>
      </c>
      <c r="AS158" s="13"/>
    </row>
    <row r="159" spans="1:45" ht="13.15" customHeight="1" x14ac:dyDescent="0.2">
      <c r="A159">
        <v>157</v>
      </c>
      <c r="B159" s="44">
        <f t="shared" si="13"/>
        <v>3.1913553094819949</v>
      </c>
      <c r="G159" s="13">
        <v>47.1</v>
      </c>
      <c r="H159" s="13">
        <f t="shared" si="14"/>
        <v>14.303338791060344</v>
      </c>
      <c r="AL159">
        <v>-0.22881873376730599</v>
      </c>
      <c r="AM159">
        <f t="shared" si="15"/>
        <v>3.1913553094819949</v>
      </c>
      <c r="AP159" s="13">
        <v>47.1</v>
      </c>
      <c r="AQ159">
        <v>-0.15424167134598099</v>
      </c>
      <c r="AR159" s="13">
        <f t="shared" si="12"/>
        <v>14.303338791060344</v>
      </c>
      <c r="AS159" s="13"/>
    </row>
    <row r="160" spans="1:45" ht="13.15" customHeight="1" x14ac:dyDescent="0.2">
      <c r="A160">
        <v>158</v>
      </c>
      <c r="B160" s="44">
        <f t="shared" si="13"/>
        <v>3.8543768509836407</v>
      </c>
      <c r="G160" s="13">
        <v>47.4</v>
      </c>
      <c r="H160" s="13">
        <f t="shared" si="14"/>
        <v>12.48700070605495</v>
      </c>
      <c r="AL160">
        <v>0.43420280773434</v>
      </c>
      <c r="AM160">
        <f t="shared" si="15"/>
        <v>3.8543768509836407</v>
      </c>
      <c r="AP160" s="13">
        <v>47.4</v>
      </c>
      <c r="AQ160">
        <v>-2.04006237534171</v>
      </c>
      <c r="AR160" s="13">
        <f t="shared" si="12"/>
        <v>12.48700070605495</v>
      </c>
      <c r="AS160" s="13"/>
    </row>
    <row r="161" spans="1:45" ht="13.15" customHeight="1" x14ac:dyDescent="0.2">
      <c r="A161">
        <v>159</v>
      </c>
      <c r="B161" s="44">
        <f t="shared" si="13"/>
        <v>3.4847425960372509</v>
      </c>
      <c r="G161" s="13">
        <v>47.7</v>
      </c>
      <c r="H161" s="13">
        <f t="shared" si="14"/>
        <v>9.0895663094143639</v>
      </c>
      <c r="AL161">
        <v>6.4568552787950206E-2</v>
      </c>
      <c r="AM161">
        <f t="shared" si="15"/>
        <v>3.4847425960372509</v>
      </c>
      <c r="AP161" s="13">
        <v>47.7</v>
      </c>
      <c r="AQ161">
        <v>-5.5069793909726297</v>
      </c>
      <c r="AR161" s="13">
        <f t="shared" si="12"/>
        <v>9.0895663094143639</v>
      </c>
      <c r="AS161" s="13"/>
    </row>
    <row r="162" spans="1:45" ht="13.15" customHeight="1" x14ac:dyDescent="0.2">
      <c r="A162">
        <v>160</v>
      </c>
      <c r="B162" s="44">
        <f t="shared" si="13"/>
        <v>3.8813603911676289</v>
      </c>
      <c r="G162" s="13">
        <v>48</v>
      </c>
      <c r="H162" s="13">
        <f t="shared" si="14"/>
        <v>7.6961050564659264</v>
      </c>
      <c r="AL162">
        <v>0.46118634791832802</v>
      </c>
      <c r="AM162">
        <f t="shared" si="15"/>
        <v>3.8813603911676289</v>
      </c>
      <c r="AP162" s="13">
        <v>48</v>
      </c>
      <c r="AQ162">
        <v>-6.9699232629113999</v>
      </c>
      <c r="AR162" s="13">
        <f t="shared" si="12"/>
        <v>7.6961050564659264</v>
      </c>
      <c r="AS162" s="13"/>
    </row>
    <row r="163" spans="1:45" ht="13.15" customHeight="1" x14ac:dyDescent="0.2">
      <c r="A163">
        <v>161</v>
      </c>
      <c r="B163" s="44">
        <f t="shared" si="13"/>
        <v>3.200515115181914</v>
      </c>
      <c r="G163" s="13">
        <v>48.3</v>
      </c>
      <c r="H163" s="13">
        <f t="shared" si="14"/>
        <v>10.552199113298698</v>
      </c>
      <c r="AL163">
        <v>-0.21965892806738699</v>
      </c>
      <c r="AM163">
        <f t="shared" ref="AM163:AM194" si="16">IF(AW$6=A163,AV$5+AV$6,AL163+AV$5)</f>
        <v>3.200515115181914</v>
      </c>
      <c r="AP163" s="13">
        <v>48.3</v>
      </c>
      <c r="AQ163">
        <v>-4.1833118250689596</v>
      </c>
      <c r="AR163" s="13">
        <f t="shared" si="12"/>
        <v>10.552199113298698</v>
      </c>
      <c r="AS163" s="13"/>
    </row>
    <row r="164" spans="1:45" ht="13.15" customHeight="1" x14ac:dyDescent="0.2">
      <c r="A164">
        <v>162</v>
      </c>
      <c r="B164" s="44">
        <f t="shared" si="13"/>
        <v>3.4537636239965401</v>
      </c>
      <c r="G164" s="13">
        <v>48.6</v>
      </c>
      <c r="H164" s="13">
        <f t="shared" si="14"/>
        <v>15.115751086109508</v>
      </c>
      <c r="AL164">
        <v>3.3589580747239202E-2</v>
      </c>
      <c r="AM164">
        <f t="shared" si="16"/>
        <v>3.4537636239965401</v>
      </c>
      <c r="AP164" s="13">
        <v>48.6</v>
      </c>
      <c r="AQ164">
        <v>0.31075752875151402</v>
      </c>
      <c r="AR164" s="13">
        <f t="shared" si="12"/>
        <v>15.115751086109508</v>
      </c>
      <c r="AS164" s="13"/>
    </row>
    <row r="165" spans="1:45" ht="13.15" customHeight="1" x14ac:dyDescent="0.2">
      <c r="A165">
        <v>163</v>
      </c>
      <c r="B165" s="44">
        <f t="shared" si="13"/>
        <v>3.1439354515054458</v>
      </c>
      <c r="G165" s="13">
        <v>48.9</v>
      </c>
      <c r="H165" s="13">
        <f t="shared" si="14"/>
        <v>25.456931958057424</v>
      </c>
      <c r="AL165">
        <v>-0.27623859174385501</v>
      </c>
      <c r="AM165">
        <f t="shared" si="16"/>
        <v>3.1439354515054458</v>
      </c>
      <c r="AP165" s="13">
        <v>48.9</v>
      </c>
      <c r="AQ165">
        <v>10.582455781709101</v>
      </c>
      <c r="AR165" s="13">
        <f t="shared" si="12"/>
        <v>25.456931958057424</v>
      </c>
      <c r="AS165" s="13"/>
    </row>
    <row r="166" spans="1:45" ht="13.15" customHeight="1" x14ac:dyDescent="0.2">
      <c r="A166">
        <v>164</v>
      </c>
      <c r="B166" s="44">
        <f t="shared" si="13"/>
        <v>3.4880834624667023</v>
      </c>
      <c r="G166" s="13">
        <v>49.2</v>
      </c>
      <c r="H166" s="13">
        <f t="shared" si="14"/>
        <v>33.008588313616464</v>
      </c>
      <c r="AL166">
        <v>6.7909419217401498E-2</v>
      </c>
      <c r="AM166">
        <f t="shared" si="16"/>
        <v>3.4880834624667023</v>
      </c>
      <c r="AP166" s="13">
        <v>49.2</v>
      </c>
      <c r="AQ166">
        <v>18.064629518277801</v>
      </c>
      <c r="AR166" s="13">
        <f t="shared" ref="AR166:AR229" si="17">AQ166+AV$13+AP166*AV$14</f>
        <v>33.008588313616464</v>
      </c>
      <c r="AS166" s="13"/>
    </row>
    <row r="167" spans="1:45" ht="13.15" customHeight="1" x14ac:dyDescent="0.2">
      <c r="A167">
        <v>165</v>
      </c>
      <c r="B167" s="44">
        <f t="shared" si="13"/>
        <v>3.252876900023673</v>
      </c>
      <c r="G167" s="13">
        <v>49.5</v>
      </c>
      <c r="H167" s="13">
        <f t="shared" si="14"/>
        <v>-2.5963146551926073</v>
      </c>
      <c r="AL167">
        <v>-0.167297143225628</v>
      </c>
      <c r="AM167">
        <f t="shared" si="16"/>
        <v>3.252876900023673</v>
      </c>
      <c r="AP167" s="13">
        <v>49.5</v>
      </c>
      <c r="AQ167">
        <v>-17.609756069521602</v>
      </c>
      <c r="AR167" s="13">
        <f t="shared" si="17"/>
        <v>-2.5963146551926073</v>
      </c>
      <c r="AS167" s="13"/>
    </row>
    <row r="168" spans="1:45" ht="13.15" customHeight="1" x14ac:dyDescent="0.2">
      <c r="A168">
        <v>166</v>
      </c>
      <c r="B168" s="44">
        <f t="shared" si="13"/>
        <v>3.7237993274735848</v>
      </c>
      <c r="G168" s="13">
        <v>49.8</v>
      </c>
      <c r="H168" s="13">
        <f t="shared" si="14"/>
        <v>20.783429380844254</v>
      </c>
      <c r="AL168">
        <v>0.30362528422428398</v>
      </c>
      <c r="AM168">
        <f t="shared" si="16"/>
        <v>3.7237993274735848</v>
      </c>
      <c r="AP168" s="13">
        <v>49.8</v>
      </c>
      <c r="AQ168">
        <v>5.7005053475249303</v>
      </c>
      <c r="AR168" s="13">
        <f t="shared" si="17"/>
        <v>20.783429380844254</v>
      </c>
      <c r="AS168" s="13"/>
    </row>
    <row r="169" spans="1:45" ht="13.15" customHeight="1" x14ac:dyDescent="0.2">
      <c r="A169">
        <v>167</v>
      </c>
      <c r="B169" s="44">
        <f t="shared" si="13"/>
        <v>2.8181026015390729</v>
      </c>
      <c r="G169" s="13">
        <v>50.1</v>
      </c>
      <c r="H169" s="13">
        <f t="shared" si="14"/>
        <v>29.20318167332826</v>
      </c>
      <c r="AL169">
        <v>-0.60207144171022797</v>
      </c>
      <c r="AM169">
        <f t="shared" si="16"/>
        <v>2.8181026015390729</v>
      </c>
      <c r="AP169" s="13">
        <v>50.1</v>
      </c>
      <c r="AQ169">
        <v>14.0507750210186</v>
      </c>
      <c r="AR169" s="13">
        <f t="shared" si="17"/>
        <v>29.20318167332826</v>
      </c>
      <c r="AS169" s="13"/>
    </row>
    <row r="170" spans="1:45" ht="13.15" customHeight="1" x14ac:dyDescent="0.2">
      <c r="A170">
        <v>168</v>
      </c>
      <c r="B170" s="44">
        <f t="shared" si="13"/>
        <v>3.1255907548576527</v>
      </c>
      <c r="G170" s="13">
        <v>50.4</v>
      </c>
      <c r="H170" s="13">
        <f t="shared" si="14"/>
        <v>23.497089171758542</v>
      </c>
      <c r="AL170">
        <v>-0.29458328839164799</v>
      </c>
      <c r="AM170">
        <f t="shared" si="16"/>
        <v>3.1255907548576527</v>
      </c>
      <c r="AP170" s="13">
        <v>50.4</v>
      </c>
      <c r="AQ170">
        <v>8.2751999004585493</v>
      </c>
      <c r="AR170" s="13">
        <f t="shared" si="17"/>
        <v>23.497089171758542</v>
      </c>
      <c r="AS170" s="13"/>
    </row>
    <row r="171" spans="1:45" ht="13.15" customHeight="1" x14ac:dyDescent="0.2">
      <c r="A171">
        <v>169</v>
      </c>
      <c r="B171" s="44">
        <f t="shared" si="13"/>
        <v>3.6153278429814217</v>
      </c>
      <c r="G171" s="13">
        <v>50.7</v>
      </c>
      <c r="H171" s="13">
        <f t="shared" si="14"/>
        <v>12.262228400308828</v>
      </c>
      <c r="AL171">
        <v>0.19515379973212099</v>
      </c>
      <c r="AM171">
        <f t="shared" si="16"/>
        <v>3.6153278429814217</v>
      </c>
      <c r="AP171" s="13">
        <v>50.7</v>
      </c>
      <c r="AQ171">
        <v>-3.0291434899815002</v>
      </c>
      <c r="AR171" s="13">
        <f t="shared" si="17"/>
        <v>12.262228400308828</v>
      </c>
      <c r="AS171" s="13"/>
    </row>
    <row r="172" spans="1:45" ht="13.15" customHeight="1" x14ac:dyDescent="0.2">
      <c r="A172">
        <v>170</v>
      </c>
      <c r="B172" s="44">
        <f t="shared" si="13"/>
        <v>3.117387008756102</v>
      </c>
      <c r="G172" s="13">
        <v>51</v>
      </c>
      <c r="H172" s="13">
        <f t="shared" si="14"/>
        <v>5.2544234621416592</v>
      </c>
      <c r="AL172">
        <v>-0.30278703449319899</v>
      </c>
      <c r="AM172">
        <f t="shared" si="16"/>
        <v>3.117387008756102</v>
      </c>
      <c r="AP172" s="13">
        <v>51</v>
      </c>
      <c r="AQ172">
        <v>-10.106431047139001</v>
      </c>
      <c r="AR172" s="13">
        <f t="shared" si="17"/>
        <v>5.2544234621416592</v>
      </c>
      <c r="AS172" s="13"/>
    </row>
    <row r="173" spans="1:45" ht="13.15" customHeight="1" x14ac:dyDescent="0.2">
      <c r="A173">
        <v>171</v>
      </c>
      <c r="B173" s="44">
        <f t="shared" si="13"/>
        <v>3.0653765578668617</v>
      </c>
      <c r="G173" s="13">
        <v>51.3</v>
      </c>
      <c r="H173" s="13">
        <f t="shared" si="14"/>
        <v>9.7972656849895223</v>
      </c>
      <c r="AL173">
        <v>-0.35479748538243899</v>
      </c>
      <c r="AM173">
        <f t="shared" si="16"/>
        <v>3.0653765578668617</v>
      </c>
      <c r="AP173" s="13">
        <v>51.3</v>
      </c>
      <c r="AQ173">
        <v>-5.6330714432814704</v>
      </c>
      <c r="AR173" s="13">
        <f t="shared" si="17"/>
        <v>9.7972656849895223</v>
      </c>
      <c r="AS173" s="13"/>
    </row>
    <row r="174" spans="1:45" ht="13.15" customHeight="1" x14ac:dyDescent="0.2">
      <c r="A174">
        <v>172</v>
      </c>
      <c r="B174" s="44">
        <f t="shared" si="13"/>
        <v>2.6805345490859747</v>
      </c>
      <c r="G174" s="13">
        <v>51.6</v>
      </c>
      <c r="H174" s="13">
        <f t="shared" si="14"/>
        <v>10.259129933600319</v>
      </c>
      <c r="AL174">
        <v>-0.73963949416332597</v>
      </c>
      <c r="AM174">
        <f t="shared" si="16"/>
        <v>2.6805345490859747</v>
      </c>
      <c r="AP174" s="13">
        <v>51.6</v>
      </c>
      <c r="AQ174">
        <v>-5.2406898136610103</v>
      </c>
      <c r="AR174" s="13">
        <f t="shared" si="17"/>
        <v>10.259129933600319</v>
      </c>
      <c r="AS174" s="13"/>
    </row>
    <row r="175" spans="1:45" ht="13.15" customHeight="1" x14ac:dyDescent="0.2">
      <c r="A175">
        <v>173</v>
      </c>
      <c r="B175" s="44">
        <f t="shared" si="13"/>
        <v>3.5298419259830109</v>
      </c>
      <c r="G175" s="13">
        <v>51.9</v>
      </c>
      <c r="H175" s="13">
        <f t="shared" si="14"/>
        <v>-9.2971730852485397</v>
      </c>
      <c r="AL175">
        <v>0.10966788273371</v>
      </c>
      <c r="AM175">
        <f t="shared" si="16"/>
        <v>3.5298419259830109</v>
      </c>
      <c r="AP175" s="13">
        <v>51.9</v>
      </c>
      <c r="AQ175">
        <v>-24.8664754515002</v>
      </c>
      <c r="AR175" s="13">
        <f t="shared" si="17"/>
        <v>-9.2971730852485397</v>
      </c>
      <c r="AS175" s="13"/>
    </row>
    <row r="176" spans="1:45" ht="13.15" customHeight="1" x14ac:dyDescent="0.2">
      <c r="A176">
        <v>174</v>
      </c>
      <c r="B176" s="44">
        <f t="shared" si="13"/>
        <v>3.6444603409317309</v>
      </c>
      <c r="G176" s="13">
        <v>52.2</v>
      </c>
      <c r="H176" s="13">
        <f t="shared" si="14"/>
        <v>7.074486281103546</v>
      </c>
      <c r="AL176">
        <v>0.22428629768243</v>
      </c>
      <c r="AM176">
        <f t="shared" si="16"/>
        <v>3.6444603409317309</v>
      </c>
      <c r="AP176" s="13">
        <v>52.2</v>
      </c>
      <c r="AQ176">
        <v>-8.5642987041384497</v>
      </c>
      <c r="AR176" s="13">
        <f t="shared" si="17"/>
        <v>7.074486281103546</v>
      </c>
      <c r="AS176" s="13"/>
    </row>
    <row r="177" spans="1:45" ht="13.15" customHeight="1" x14ac:dyDescent="0.2">
      <c r="A177">
        <v>175</v>
      </c>
      <c r="B177" s="44">
        <f t="shared" si="13"/>
        <v>3.2312530980687431</v>
      </c>
      <c r="G177" s="13">
        <v>52.5</v>
      </c>
      <c r="H177" s="13">
        <f t="shared" si="14"/>
        <v>15.338282329566105</v>
      </c>
      <c r="AL177">
        <v>-0.18892094518055799</v>
      </c>
      <c r="AM177">
        <f t="shared" si="16"/>
        <v>3.2312530980687431</v>
      </c>
      <c r="AP177" s="13">
        <v>52.5</v>
      </c>
      <c r="AQ177">
        <v>-0.369985274666222</v>
      </c>
      <c r="AR177" s="13">
        <f t="shared" si="17"/>
        <v>15.338282329566105</v>
      </c>
      <c r="AS177" s="13"/>
    </row>
    <row r="178" spans="1:45" ht="13.15" customHeight="1" x14ac:dyDescent="0.2">
      <c r="A178">
        <v>176</v>
      </c>
      <c r="B178" s="44">
        <f t="shared" si="13"/>
        <v>3.59378054012591</v>
      </c>
      <c r="G178" s="13">
        <v>52.8</v>
      </c>
      <c r="H178" s="13">
        <f t="shared" si="14"/>
        <v>5.8990578059672618</v>
      </c>
      <c r="AL178">
        <v>0.17360649687660901</v>
      </c>
      <c r="AM178">
        <f t="shared" si="16"/>
        <v>3.59378054012591</v>
      </c>
      <c r="AP178" s="13">
        <v>52.8</v>
      </c>
      <c r="AQ178">
        <v>-9.8786924172553991</v>
      </c>
      <c r="AR178" s="13">
        <f t="shared" si="17"/>
        <v>5.8990578059672618</v>
      </c>
      <c r="AS178" s="13"/>
    </row>
    <row r="179" spans="1:45" ht="13.15" customHeight="1" x14ac:dyDescent="0.2">
      <c r="A179">
        <v>177</v>
      </c>
      <c r="B179" s="44">
        <f t="shared" si="13"/>
        <v>3.1074178527159058</v>
      </c>
      <c r="G179" s="13">
        <v>53.1</v>
      </c>
      <c r="H179" s="13">
        <f t="shared" si="14"/>
        <v>21.748974385902393</v>
      </c>
      <c r="AL179">
        <v>-0.31275619053339498</v>
      </c>
      <c r="AM179">
        <f t="shared" si="16"/>
        <v>3.1074178527159058</v>
      </c>
      <c r="AP179" s="13">
        <v>53.1</v>
      </c>
      <c r="AQ179">
        <v>5.9017415436893996</v>
      </c>
      <c r="AR179" s="13">
        <f t="shared" si="17"/>
        <v>21.748974385902393</v>
      </c>
      <c r="AS179" s="13"/>
    </row>
    <row r="180" spans="1:45" ht="13.15" customHeight="1" x14ac:dyDescent="0.2">
      <c r="A180">
        <v>178</v>
      </c>
      <c r="B180" s="44">
        <f t="shared" si="13"/>
        <v>3.2784277118581771</v>
      </c>
      <c r="G180" s="13">
        <v>53.4</v>
      </c>
      <c r="H180" s="13">
        <f t="shared" si="14"/>
        <v>14.626360871014027</v>
      </c>
      <c r="AL180">
        <v>-0.141746331391124</v>
      </c>
      <c r="AM180">
        <f t="shared" si="16"/>
        <v>3.2784277118581771</v>
      </c>
      <c r="AP180" s="13">
        <v>53.4</v>
      </c>
      <c r="AQ180">
        <v>-1.2903545901893001</v>
      </c>
      <c r="AR180" s="13">
        <f t="shared" si="17"/>
        <v>14.626360871014027</v>
      </c>
      <c r="AS180" s="13"/>
    </row>
    <row r="181" spans="1:45" ht="13.15" customHeight="1" x14ac:dyDescent="0.2">
      <c r="A181">
        <v>179</v>
      </c>
      <c r="B181" s="44">
        <f t="shared" si="13"/>
        <v>3.9149655464497708</v>
      </c>
      <c r="G181" s="13">
        <v>53.7</v>
      </c>
      <c r="H181" s="13">
        <f t="shared" si="14"/>
        <v>5.3935554422406611</v>
      </c>
      <c r="AL181">
        <v>0.49479150320047</v>
      </c>
      <c r="AM181">
        <f t="shared" si="16"/>
        <v>3.9149655464497708</v>
      </c>
      <c r="AP181" s="13">
        <v>53.7</v>
      </c>
      <c r="AQ181">
        <v>-10.592642637953</v>
      </c>
      <c r="AR181" s="13">
        <f t="shared" si="17"/>
        <v>5.3935554422406611</v>
      </c>
      <c r="AS181" s="13"/>
    </row>
    <row r="182" spans="1:45" ht="13.15" customHeight="1" x14ac:dyDescent="0.2">
      <c r="A182">
        <v>180</v>
      </c>
      <c r="B182" s="44">
        <f t="shared" si="13"/>
        <v>3.3198648650081699</v>
      </c>
      <c r="G182" s="13">
        <v>54</v>
      </c>
      <c r="H182" s="13">
        <f t="shared" si="14"/>
        <v>16.122628925450755</v>
      </c>
      <c r="AL182">
        <v>-0.100309178241131</v>
      </c>
      <c r="AM182">
        <f t="shared" si="16"/>
        <v>3.3198648650081699</v>
      </c>
      <c r="AP182" s="13">
        <v>54</v>
      </c>
      <c r="AQ182">
        <v>6.6948226266759905E-2</v>
      </c>
      <c r="AR182" s="13">
        <f t="shared" si="17"/>
        <v>16.122628925450755</v>
      </c>
      <c r="AS182" s="13"/>
    </row>
    <row r="183" spans="1:45" ht="13.15" customHeight="1" x14ac:dyDescent="0.2">
      <c r="A183">
        <v>181</v>
      </c>
      <c r="B183" s="44">
        <f t="shared" si="13"/>
        <v>3.7282451072992231</v>
      </c>
      <c r="G183" s="13">
        <v>54.3</v>
      </c>
      <c r="H183" s="13">
        <f t="shared" si="14"/>
        <v>14.651202400062108</v>
      </c>
      <c r="AL183">
        <v>0.30807106404992202</v>
      </c>
      <c r="AM183">
        <f t="shared" si="16"/>
        <v>3.7282451072992231</v>
      </c>
      <c r="AP183" s="13">
        <v>54.3</v>
      </c>
      <c r="AQ183">
        <v>-1.47396091811222</v>
      </c>
      <c r="AR183" s="13">
        <f t="shared" si="17"/>
        <v>14.651202400062108</v>
      </c>
      <c r="AS183" s="13"/>
    </row>
    <row r="184" spans="1:45" ht="13.15" customHeight="1" x14ac:dyDescent="0.2">
      <c r="A184">
        <v>182</v>
      </c>
      <c r="B184" s="44">
        <f t="shared" si="13"/>
        <v>3.8733109874441638</v>
      </c>
      <c r="G184" s="13">
        <v>54.6</v>
      </c>
      <c r="H184" s="13">
        <f t="shared" si="14"/>
        <v>2.8409633264951619</v>
      </c>
      <c r="AL184">
        <v>0.453136944194863</v>
      </c>
      <c r="AM184">
        <f t="shared" si="16"/>
        <v>3.8733109874441638</v>
      </c>
      <c r="AP184" s="13">
        <v>54.6</v>
      </c>
      <c r="AQ184">
        <v>-13.3536826106695</v>
      </c>
      <c r="AR184" s="13">
        <f t="shared" si="17"/>
        <v>2.8409633264951619</v>
      </c>
      <c r="AS184" s="13"/>
    </row>
    <row r="185" spans="1:45" ht="13.15" customHeight="1" x14ac:dyDescent="0.2">
      <c r="A185">
        <v>183</v>
      </c>
      <c r="B185" s="44">
        <f t="shared" si="13"/>
        <v>3.1985013739483019</v>
      </c>
      <c r="G185" s="13">
        <v>54.9</v>
      </c>
      <c r="H185" s="13">
        <f t="shared" si="14"/>
        <v>14.804949496428556</v>
      </c>
      <c r="AL185">
        <v>-0.22167266930099899</v>
      </c>
      <c r="AM185">
        <f t="shared" si="16"/>
        <v>3.1985013739483019</v>
      </c>
      <c r="AP185" s="13">
        <v>54.9</v>
      </c>
      <c r="AQ185">
        <v>-1.45917905972644</v>
      </c>
      <c r="AR185" s="13">
        <f t="shared" si="17"/>
        <v>14.804949496428556</v>
      </c>
      <c r="AS185" s="13"/>
    </row>
    <row r="186" spans="1:45" ht="13.15" customHeight="1" x14ac:dyDescent="0.2">
      <c r="A186">
        <v>184</v>
      </c>
      <c r="B186" s="44">
        <f t="shared" si="13"/>
        <v>3.524527119376252</v>
      </c>
      <c r="G186" s="13">
        <v>55.2</v>
      </c>
      <c r="H186" s="13">
        <f t="shared" si="14"/>
        <v>11.353932549885448</v>
      </c>
      <c r="AL186">
        <v>0.10435307612695099</v>
      </c>
      <c r="AM186">
        <f t="shared" si="16"/>
        <v>3.524527119376252</v>
      </c>
      <c r="AP186" s="13">
        <v>55.2</v>
      </c>
      <c r="AQ186">
        <v>-4.9796786252598801</v>
      </c>
      <c r="AR186" s="13">
        <f t="shared" si="17"/>
        <v>11.353932549885448</v>
      </c>
      <c r="AS186" s="13"/>
    </row>
    <row r="187" spans="1:45" ht="13.15" customHeight="1" x14ac:dyDescent="0.2">
      <c r="A187">
        <v>185</v>
      </c>
      <c r="B187" s="44">
        <f t="shared" si="13"/>
        <v>3.6497565913983139</v>
      </c>
      <c r="G187" s="13">
        <v>55.5</v>
      </c>
      <c r="H187" s="13">
        <f t="shared" si="14"/>
        <v>4.4461382704056618</v>
      </c>
      <c r="AL187">
        <v>0.22958254814901299</v>
      </c>
      <c r="AM187">
        <f t="shared" si="16"/>
        <v>3.6497565913983139</v>
      </c>
      <c r="AP187" s="13">
        <v>55.5</v>
      </c>
      <c r="AQ187">
        <v>-11.95695552373</v>
      </c>
      <c r="AR187" s="13">
        <f t="shared" si="17"/>
        <v>4.4461382704056618</v>
      </c>
      <c r="AS187" s="13"/>
    </row>
    <row r="188" spans="1:45" ht="13.15" customHeight="1" x14ac:dyDescent="0.2">
      <c r="A188">
        <v>186</v>
      </c>
      <c r="B188" s="44">
        <f t="shared" si="13"/>
        <v>4.7455312114672035</v>
      </c>
      <c r="G188" s="13">
        <v>55.8</v>
      </c>
      <c r="H188" s="13">
        <f t="shared" si="14"/>
        <v>-7.9656725074537036</v>
      </c>
      <c r="AL188">
        <v>-9.3341265776321097E-2</v>
      </c>
      <c r="AM188">
        <f t="shared" si="16"/>
        <v>4.7455312114672035</v>
      </c>
      <c r="AP188" s="13">
        <v>55.8</v>
      </c>
      <c r="AQ188">
        <v>-24.438248920579699</v>
      </c>
      <c r="AR188" s="13">
        <f t="shared" si="17"/>
        <v>-7.9656725074537036</v>
      </c>
      <c r="AS188" s="13"/>
    </row>
    <row r="189" spans="1:45" ht="13.15" customHeight="1" x14ac:dyDescent="0.2">
      <c r="A189">
        <v>187</v>
      </c>
      <c r="B189" s="44">
        <f t="shared" si="13"/>
        <v>2.5497670124769538</v>
      </c>
      <c r="G189" s="13">
        <v>56.1</v>
      </c>
      <c r="H189" s="13">
        <f t="shared" si="14"/>
        <v>29.880791780097731</v>
      </c>
      <c r="AL189">
        <v>-0.87040703077234705</v>
      </c>
      <c r="AM189">
        <f t="shared" si="16"/>
        <v>2.5497670124769538</v>
      </c>
      <c r="AP189" s="13">
        <v>56.1</v>
      </c>
      <c r="AQ189">
        <v>13.3387327479814</v>
      </c>
      <c r="AR189" s="13">
        <f t="shared" si="17"/>
        <v>29.880791780097731</v>
      </c>
      <c r="AS189" s="13"/>
    </row>
    <row r="190" spans="1:45" ht="13.15" customHeight="1" x14ac:dyDescent="0.2">
      <c r="A190">
        <v>188</v>
      </c>
      <c r="B190" s="44">
        <f t="shared" si="13"/>
        <v>3.6268474670527269</v>
      </c>
      <c r="G190" s="13">
        <v>56.4</v>
      </c>
      <c r="H190" s="13">
        <f t="shared" si="14"/>
        <v>33.835314787872363</v>
      </c>
      <c r="AL190">
        <v>0.20667342380342599</v>
      </c>
      <c r="AM190">
        <f t="shared" si="16"/>
        <v>3.6268474670527269</v>
      </c>
      <c r="AP190" s="13">
        <v>56.4</v>
      </c>
      <c r="AQ190">
        <v>17.223773136765701</v>
      </c>
      <c r="AR190" s="13">
        <f t="shared" si="17"/>
        <v>33.835314787872363</v>
      </c>
      <c r="AS190" s="13"/>
    </row>
    <row r="191" spans="1:45" ht="13.15" customHeight="1" x14ac:dyDescent="0.2">
      <c r="A191" s="70">
        <v>189</v>
      </c>
      <c r="B191" s="44">
        <f t="shared" si="13"/>
        <v>3.6320048629238979</v>
      </c>
      <c r="G191" s="13">
        <v>56.7</v>
      </c>
      <c r="H191" s="13">
        <f t="shared" si="14"/>
        <v>-12.325899334266703</v>
      </c>
      <c r="AL191">
        <v>0.21183081967459699</v>
      </c>
      <c r="AM191">
        <f t="shared" si="16"/>
        <v>3.6320048629238979</v>
      </c>
      <c r="AP191" s="13">
        <v>56.7</v>
      </c>
      <c r="AQ191">
        <v>-29.006923604363699</v>
      </c>
      <c r="AR191" s="13">
        <f t="shared" si="17"/>
        <v>-12.325899334266703</v>
      </c>
      <c r="AS191" s="13"/>
    </row>
    <row r="192" spans="1:45" ht="13.15" customHeight="1" x14ac:dyDescent="0.2">
      <c r="A192">
        <v>190</v>
      </c>
      <c r="B192" s="44">
        <f t="shared" si="13"/>
        <v>3.1911416885595538</v>
      </c>
      <c r="G192" s="13">
        <v>57</v>
      </c>
      <c r="H192" s="13">
        <f t="shared" si="14"/>
        <v>4.9097582586546302</v>
      </c>
      <c r="AL192">
        <v>-0.229032354689747</v>
      </c>
      <c r="AM192">
        <f t="shared" si="16"/>
        <v>3.1911416885595538</v>
      </c>
      <c r="AP192" s="13">
        <v>57</v>
      </c>
      <c r="AQ192">
        <v>-11.840748630432699</v>
      </c>
      <c r="AR192" s="13">
        <f t="shared" si="17"/>
        <v>4.9097582586546302</v>
      </c>
      <c r="AS192" s="13"/>
    </row>
    <row r="193" spans="1:45" ht="13.15" customHeight="1" x14ac:dyDescent="0.2">
      <c r="A193">
        <v>191</v>
      </c>
      <c r="B193" s="44">
        <f t="shared" si="13"/>
        <v>3.1078738204159859</v>
      </c>
      <c r="G193" s="13">
        <v>57.3</v>
      </c>
      <c r="H193" s="13">
        <f t="shared" si="14"/>
        <v>9.7169251371900511</v>
      </c>
      <c r="AL193">
        <v>-0.31230022283331499</v>
      </c>
      <c r="AM193">
        <f t="shared" si="16"/>
        <v>3.1078738204159859</v>
      </c>
      <c r="AP193" s="13">
        <v>57.3</v>
      </c>
      <c r="AQ193">
        <v>-7.1030643708876102</v>
      </c>
      <c r="AR193" s="13">
        <f t="shared" si="17"/>
        <v>9.7169251371900511</v>
      </c>
      <c r="AS193" s="13"/>
    </row>
    <row r="194" spans="1:45" ht="13.15" customHeight="1" x14ac:dyDescent="0.2">
      <c r="A194">
        <v>192</v>
      </c>
      <c r="B194" s="44">
        <f t="shared" si="13"/>
        <v>3.591654056266405</v>
      </c>
      <c r="G194" s="13">
        <v>57.6</v>
      </c>
      <c r="H194" s="13">
        <f t="shared" si="14"/>
        <v>20.875153675820748</v>
      </c>
      <c r="AL194">
        <v>0.171480013017104</v>
      </c>
      <c r="AM194">
        <f t="shared" si="16"/>
        <v>3.591654056266405</v>
      </c>
      <c r="AP194" s="13">
        <v>57.6</v>
      </c>
      <c r="AQ194">
        <v>3.9856815487527499</v>
      </c>
      <c r="AR194" s="13">
        <f t="shared" si="17"/>
        <v>20.875153675820748</v>
      </c>
      <c r="AS194" s="13"/>
    </row>
    <row r="195" spans="1:45" ht="13.15" customHeight="1" x14ac:dyDescent="0.2">
      <c r="A195">
        <v>193</v>
      </c>
      <c r="B195" s="44">
        <f t="shared" ref="B195:B258" si="18">AM195</f>
        <v>2.9554688738021859</v>
      </c>
      <c r="G195" s="13">
        <v>57.9</v>
      </c>
      <c r="H195" s="13">
        <f t="shared" ref="H195:H258" si="19">AR195</f>
        <v>27.676366716664326</v>
      </c>
      <c r="AL195">
        <v>-0.46470516944711499</v>
      </c>
      <c r="AM195">
        <f t="shared" ref="AM195:AM226" si="20">IF(AW$6=A195,AV$5+AV$6,AL195+AV$5)</f>
        <v>2.9554688738021859</v>
      </c>
      <c r="AP195" s="13">
        <v>57.9</v>
      </c>
      <c r="AQ195">
        <v>10.717411970605999</v>
      </c>
      <c r="AR195" s="13">
        <f t="shared" si="17"/>
        <v>27.676366716664326</v>
      </c>
      <c r="AS195" s="13"/>
    </row>
    <row r="196" spans="1:45" ht="13.15" customHeight="1" x14ac:dyDescent="0.2">
      <c r="A196">
        <v>194</v>
      </c>
      <c r="B196" s="44">
        <f t="shared" si="18"/>
        <v>3.4055508039559932</v>
      </c>
      <c r="G196" s="13">
        <v>58.2</v>
      </c>
      <c r="H196" s="13">
        <f t="shared" si="19"/>
        <v>10.575800328327903</v>
      </c>
      <c r="AL196">
        <v>-1.46232392933078E-2</v>
      </c>
      <c r="AM196">
        <f t="shared" si="20"/>
        <v>3.4055508039559932</v>
      </c>
      <c r="AP196" s="13">
        <v>58.2</v>
      </c>
      <c r="AQ196">
        <v>-6.4526370367207599</v>
      </c>
      <c r="AR196" s="13">
        <f t="shared" si="17"/>
        <v>10.575800328327903</v>
      </c>
      <c r="AS196" s="13"/>
    </row>
    <row r="197" spans="1:45" ht="13.15" customHeight="1" x14ac:dyDescent="0.2">
      <c r="A197">
        <v>195</v>
      </c>
      <c r="B197" s="44">
        <f t="shared" si="18"/>
        <v>2.9344349200656801</v>
      </c>
      <c r="G197" s="13">
        <v>58.5</v>
      </c>
      <c r="H197" s="13">
        <f t="shared" si="19"/>
        <v>13.217212638306567</v>
      </c>
      <c r="AL197">
        <v>-0.485739123183621</v>
      </c>
      <c r="AM197">
        <f t="shared" si="20"/>
        <v>2.9344349200656801</v>
      </c>
      <c r="AP197" s="13">
        <v>58.5</v>
      </c>
      <c r="AQ197">
        <v>-3.8807073457324299</v>
      </c>
      <c r="AR197" s="13">
        <f t="shared" si="17"/>
        <v>13.217212638306567</v>
      </c>
      <c r="AS197" s="13"/>
    </row>
    <row r="198" spans="1:45" ht="13.15" customHeight="1" x14ac:dyDescent="0.2">
      <c r="A198">
        <v>196</v>
      </c>
      <c r="B198" s="44">
        <f t="shared" si="18"/>
        <v>3.0720811364138001</v>
      </c>
      <c r="G198" s="13">
        <v>58.8</v>
      </c>
      <c r="H198" s="13">
        <f t="shared" si="19"/>
        <v>13.797315602205497</v>
      </c>
      <c r="AL198">
        <v>-0.34809290683550098</v>
      </c>
      <c r="AM198">
        <f t="shared" si="20"/>
        <v>3.0720811364138001</v>
      </c>
      <c r="AP198" s="13">
        <v>58.8</v>
      </c>
      <c r="AQ198">
        <v>-3.3700870008238302</v>
      </c>
      <c r="AR198" s="13">
        <f t="shared" si="17"/>
        <v>13.797315602205497</v>
      </c>
      <c r="AS198" s="13"/>
    </row>
    <row r="199" spans="1:45" ht="13.15" customHeight="1" x14ac:dyDescent="0.2">
      <c r="A199">
        <v>197</v>
      </c>
      <c r="B199" s="44">
        <f t="shared" si="18"/>
        <v>3.7409961884410028</v>
      </c>
      <c r="G199" s="13">
        <v>59.1</v>
      </c>
      <c r="H199" s="13">
        <f t="shared" si="19"/>
        <v>20.161052366771692</v>
      </c>
      <c r="AL199">
        <v>0.32082214519170199</v>
      </c>
      <c r="AM199">
        <f t="shared" si="20"/>
        <v>3.7409961884410028</v>
      </c>
      <c r="AP199" s="13">
        <v>59.1</v>
      </c>
      <c r="AQ199">
        <v>2.9241671447520301</v>
      </c>
      <c r="AR199" s="13">
        <f t="shared" si="17"/>
        <v>20.161052366771692</v>
      </c>
      <c r="AS199" s="13"/>
    </row>
    <row r="200" spans="1:45" ht="13.15" customHeight="1" x14ac:dyDescent="0.2">
      <c r="A200">
        <v>198</v>
      </c>
      <c r="B200" s="44">
        <f t="shared" si="18"/>
        <v>3.6208847081424889</v>
      </c>
      <c r="G200" s="13">
        <v>59.4</v>
      </c>
      <c r="H200" s="13">
        <f t="shared" si="19"/>
        <v>28.714317189902694</v>
      </c>
      <c r="AL200">
        <v>0.20071066489318801</v>
      </c>
      <c r="AM200">
        <f t="shared" si="20"/>
        <v>3.6208847081424889</v>
      </c>
      <c r="AP200" s="13">
        <v>59.4</v>
      </c>
      <c r="AQ200">
        <v>11.4079493488927</v>
      </c>
      <c r="AR200" s="13">
        <f t="shared" si="17"/>
        <v>28.714317189902694</v>
      </c>
      <c r="AS200" s="13"/>
    </row>
    <row r="201" spans="1:45" ht="13.15" customHeight="1" x14ac:dyDescent="0.2">
      <c r="A201">
        <v>199</v>
      </c>
      <c r="B201" s="44">
        <f t="shared" si="18"/>
        <v>3.6687268677004439</v>
      </c>
      <c r="G201" s="13">
        <v>59.7</v>
      </c>
      <c r="H201" s="13">
        <f t="shared" si="19"/>
        <v>27.251457636569043</v>
      </c>
      <c r="AL201">
        <v>0.24855282445114299</v>
      </c>
      <c r="AM201">
        <f t="shared" si="20"/>
        <v>3.6687268677004439</v>
      </c>
      <c r="AP201" s="13">
        <v>59.7</v>
      </c>
      <c r="AQ201">
        <v>9.8756071765687103</v>
      </c>
      <c r="AR201" s="13">
        <f t="shared" si="17"/>
        <v>27.251457636569043</v>
      </c>
      <c r="AS201" s="13"/>
    </row>
    <row r="202" spans="1:45" ht="13.15" customHeight="1" x14ac:dyDescent="0.2">
      <c r="A202">
        <v>200</v>
      </c>
      <c r="B202" s="44">
        <f t="shared" si="18"/>
        <v>3.250675492745088</v>
      </c>
      <c r="G202" s="13">
        <v>60</v>
      </c>
      <c r="H202" s="13">
        <f t="shared" si="19"/>
        <v>18.366215321800741</v>
      </c>
      <c r="AL202">
        <v>-0.169498550504213</v>
      </c>
      <c r="AM202">
        <f t="shared" si="20"/>
        <v>3.250675492745088</v>
      </c>
      <c r="AP202" s="13">
        <v>60</v>
      </c>
      <c r="AQ202">
        <v>0.92088224281008002</v>
      </c>
      <c r="AR202" s="13">
        <f t="shared" si="17"/>
        <v>18.366215321800741</v>
      </c>
      <c r="AS202" s="13"/>
    </row>
    <row r="203" spans="1:45" ht="13.15" customHeight="1" x14ac:dyDescent="0.2">
      <c r="A203">
        <v>201</v>
      </c>
      <c r="B203" s="44">
        <f t="shared" si="18"/>
        <v>3.569462020637947</v>
      </c>
      <c r="G203" s="13">
        <v>60.3</v>
      </c>
      <c r="H203" s="13">
        <f t="shared" si="19"/>
        <v>22.728342736910264</v>
      </c>
      <c r="AL203">
        <v>0.14928797738864599</v>
      </c>
      <c r="AM203">
        <f t="shared" ref="AM203:AM234" si="21">IF(AW$7=A203,AV$5+AV$7,AL203+AV$5)</f>
        <v>3.569462020637947</v>
      </c>
      <c r="AP203" s="13">
        <v>60.3</v>
      </c>
      <c r="AQ203">
        <v>5.2135270389292696</v>
      </c>
      <c r="AR203" s="13">
        <f t="shared" si="17"/>
        <v>22.728342736910264</v>
      </c>
      <c r="AS203" s="13"/>
    </row>
    <row r="204" spans="1:45" ht="13.15" customHeight="1" x14ac:dyDescent="0.2">
      <c r="A204">
        <v>202</v>
      </c>
      <c r="B204" s="44">
        <f t="shared" si="18"/>
        <v>3.6062955189106698</v>
      </c>
      <c r="G204" s="13">
        <v>60.6</v>
      </c>
      <c r="H204" s="13">
        <f t="shared" si="19"/>
        <v>26.356457002754944</v>
      </c>
      <c r="AL204">
        <v>0.186121475661369</v>
      </c>
      <c r="AM204">
        <f t="shared" si="21"/>
        <v>3.6062955189106698</v>
      </c>
      <c r="AP204" s="13">
        <v>60.6</v>
      </c>
      <c r="AQ204">
        <v>8.7721586857836105</v>
      </c>
      <c r="AR204" s="13">
        <f t="shared" si="17"/>
        <v>26.356457002754944</v>
      </c>
      <c r="AS204" s="13"/>
    </row>
    <row r="205" spans="1:45" ht="13.15" customHeight="1" x14ac:dyDescent="0.2">
      <c r="A205">
        <v>203</v>
      </c>
      <c r="B205" s="44">
        <f t="shared" si="18"/>
        <v>3.3808856234484108</v>
      </c>
      <c r="G205" s="13">
        <v>60.9</v>
      </c>
      <c r="H205" s="13">
        <f t="shared" si="19"/>
        <v>19.066217641098085</v>
      </c>
      <c r="AL205">
        <v>-3.9288419800889901E-2</v>
      </c>
      <c r="AM205">
        <f t="shared" si="21"/>
        <v>3.3808856234484108</v>
      </c>
      <c r="AP205" s="13">
        <v>60.9</v>
      </c>
      <c r="AQ205">
        <v>1.4124367051364199</v>
      </c>
      <c r="AR205" s="13">
        <f t="shared" si="17"/>
        <v>19.066217641098085</v>
      </c>
      <c r="AS205" s="13"/>
    </row>
    <row r="206" spans="1:45" ht="13.15" customHeight="1" x14ac:dyDescent="0.2">
      <c r="A206">
        <v>204</v>
      </c>
      <c r="B206" s="44">
        <f t="shared" si="18"/>
        <v>3.4913661255101909</v>
      </c>
      <c r="G206" s="13">
        <v>61.2</v>
      </c>
      <c r="H206" s="13">
        <f t="shared" si="19"/>
        <v>30.360211215656598</v>
      </c>
      <c r="AL206">
        <v>7.1192082260890105E-2</v>
      </c>
      <c r="AM206">
        <f t="shared" si="21"/>
        <v>3.4913661255101909</v>
      </c>
      <c r="AP206" s="13">
        <v>61.2</v>
      </c>
      <c r="AQ206">
        <v>12.6369476607046</v>
      </c>
      <c r="AR206" s="13">
        <f t="shared" si="17"/>
        <v>30.360211215656598</v>
      </c>
      <c r="AS206" s="13"/>
    </row>
    <row r="207" spans="1:45" ht="13.15" customHeight="1" x14ac:dyDescent="0.2">
      <c r="A207">
        <v>205</v>
      </c>
      <c r="B207" s="44">
        <f t="shared" si="18"/>
        <v>3.0198029442878149</v>
      </c>
      <c r="G207" s="13">
        <v>61.5</v>
      </c>
      <c r="H207" s="13">
        <f t="shared" si="19"/>
        <v>18.073563373328046</v>
      </c>
      <c r="AL207">
        <v>-0.40037109896148598</v>
      </c>
      <c r="AM207">
        <f t="shared" si="21"/>
        <v>3.0198029442878149</v>
      </c>
      <c r="AP207" s="13">
        <v>61.5</v>
      </c>
      <c r="AQ207">
        <v>0.28081719938571498</v>
      </c>
      <c r="AR207" s="13">
        <f t="shared" si="17"/>
        <v>18.073563373328046</v>
      </c>
      <c r="AS207" s="13"/>
    </row>
    <row r="208" spans="1:45" ht="13.15" customHeight="1" x14ac:dyDescent="0.2">
      <c r="A208">
        <v>206</v>
      </c>
      <c r="B208" s="44">
        <f t="shared" si="18"/>
        <v>3.7239845109213228</v>
      </c>
      <c r="G208" s="13">
        <v>61.8</v>
      </c>
      <c r="H208" s="13">
        <f t="shared" si="19"/>
        <v>25.769692944094484</v>
      </c>
      <c r="AL208">
        <v>0.30381046767202202</v>
      </c>
      <c r="AM208">
        <f t="shared" si="21"/>
        <v>3.7239845109213228</v>
      </c>
      <c r="AP208" s="13">
        <v>61.8</v>
      </c>
      <c r="AQ208">
        <v>7.90746415116182</v>
      </c>
      <c r="AR208" s="13">
        <f t="shared" si="17"/>
        <v>25.769692944094484</v>
      </c>
      <c r="AS208" s="13"/>
    </row>
    <row r="209" spans="1:45" ht="13.15" customHeight="1" x14ac:dyDescent="0.2">
      <c r="A209">
        <v>207</v>
      </c>
      <c r="B209" s="44">
        <f t="shared" si="18"/>
        <v>3.4800408878049032</v>
      </c>
      <c r="G209" s="13">
        <v>62.1</v>
      </c>
      <c r="H209" s="13">
        <f t="shared" si="19"/>
        <v>3.7078353808132967</v>
      </c>
      <c r="AL209">
        <v>5.9866844555602199E-2</v>
      </c>
      <c r="AM209">
        <f t="shared" si="21"/>
        <v>3.4800408878049032</v>
      </c>
      <c r="AP209" s="13">
        <v>62.1</v>
      </c>
      <c r="AQ209">
        <v>-14.2238760311097</v>
      </c>
      <c r="AR209" s="13">
        <f t="shared" si="17"/>
        <v>3.7078353808132967</v>
      </c>
      <c r="AS209" s="13"/>
    </row>
    <row r="210" spans="1:45" ht="13.15" customHeight="1" x14ac:dyDescent="0.2">
      <c r="A210">
        <v>208</v>
      </c>
      <c r="B210" s="44">
        <f t="shared" si="18"/>
        <v>4.137660360208506</v>
      </c>
      <c r="G210" s="13">
        <v>62.4</v>
      </c>
      <c r="H210" s="13">
        <f t="shared" si="19"/>
        <v>6.8133644094944312</v>
      </c>
      <c r="AL210">
        <v>0.71748631695920495</v>
      </c>
      <c r="AM210">
        <f t="shared" si="21"/>
        <v>4.137660360208506</v>
      </c>
      <c r="AP210" s="13">
        <v>62.4</v>
      </c>
      <c r="AQ210">
        <v>-11.187829621418899</v>
      </c>
      <c r="AR210" s="13">
        <f t="shared" si="17"/>
        <v>6.8133644094944312</v>
      </c>
      <c r="AS210" s="13"/>
    </row>
    <row r="211" spans="1:45" ht="13.15" customHeight="1" x14ac:dyDescent="0.2">
      <c r="A211">
        <v>209</v>
      </c>
      <c r="B211" s="44">
        <f t="shared" si="18"/>
        <v>3.3301098638715656</v>
      </c>
      <c r="G211" s="13">
        <v>62.7</v>
      </c>
      <c r="H211" s="13">
        <f t="shared" si="19"/>
        <v>46.548297826060562</v>
      </c>
      <c r="AL211">
        <v>-9.0064179377735198E-2</v>
      </c>
      <c r="AM211">
        <f t="shared" si="21"/>
        <v>3.3301098638715656</v>
      </c>
      <c r="AP211" s="13">
        <v>62.7</v>
      </c>
      <c r="AQ211">
        <v>28.477621176156902</v>
      </c>
      <c r="AR211" s="13">
        <f t="shared" si="17"/>
        <v>46.548297826060562</v>
      </c>
      <c r="AS211" s="13"/>
    </row>
    <row r="212" spans="1:45" ht="13.15" customHeight="1" x14ac:dyDescent="0.2">
      <c r="A212">
        <v>210</v>
      </c>
      <c r="B212" s="44">
        <f t="shared" si="18"/>
        <v>3.4865153882955884</v>
      </c>
      <c r="G212" s="13">
        <v>63</v>
      </c>
      <c r="H212" s="13">
        <f t="shared" si="19"/>
        <v>8.5103751762272868</v>
      </c>
      <c r="AL212">
        <v>6.63413450462874E-2</v>
      </c>
      <c r="AM212">
        <f t="shared" si="21"/>
        <v>3.4865153882955884</v>
      </c>
      <c r="AP212" s="13">
        <v>63</v>
      </c>
      <c r="AQ212">
        <v>-9.6297840926667106</v>
      </c>
      <c r="AR212" s="13">
        <f t="shared" si="17"/>
        <v>8.5103751762272868</v>
      </c>
      <c r="AS212" s="13"/>
    </row>
    <row r="213" spans="1:45" ht="13.15" customHeight="1" x14ac:dyDescent="0.2">
      <c r="A213">
        <v>211</v>
      </c>
      <c r="B213" s="44">
        <f t="shared" si="18"/>
        <v>3.1998887486530307</v>
      </c>
      <c r="G213" s="13">
        <v>63.3</v>
      </c>
      <c r="H213" s="13">
        <f t="shared" si="19"/>
        <v>22.026269654899792</v>
      </c>
      <c r="AL213">
        <v>-0.22028529459627</v>
      </c>
      <c r="AM213">
        <f t="shared" si="21"/>
        <v>3.1998887486530307</v>
      </c>
      <c r="AP213" s="13">
        <v>63.3</v>
      </c>
      <c r="AQ213">
        <v>3.81662776701546</v>
      </c>
      <c r="AR213" s="13">
        <f t="shared" si="17"/>
        <v>22.026269654899792</v>
      </c>
      <c r="AS213" s="13"/>
    </row>
    <row r="214" spans="1:45" ht="13.15" customHeight="1" x14ac:dyDescent="0.2">
      <c r="A214">
        <v>212</v>
      </c>
      <c r="B214" s="44">
        <f t="shared" si="18"/>
        <v>2.891418625944318</v>
      </c>
      <c r="G214" s="13">
        <v>63.6</v>
      </c>
      <c r="H214" s="13">
        <f t="shared" si="19"/>
        <v>6.124132662773464</v>
      </c>
      <c r="AL214">
        <v>-0.52875541730498299</v>
      </c>
      <c r="AM214">
        <f t="shared" si="21"/>
        <v>2.891418625944318</v>
      </c>
      <c r="AP214" s="13">
        <v>63.6</v>
      </c>
      <c r="AQ214">
        <v>-12.1549918441012</v>
      </c>
      <c r="AR214" s="13">
        <f t="shared" si="17"/>
        <v>6.124132662773464</v>
      </c>
      <c r="AS214" s="13"/>
    </row>
    <row r="215" spans="1:45" ht="13.15" customHeight="1" x14ac:dyDescent="0.2">
      <c r="A215">
        <v>213</v>
      </c>
      <c r="B215" s="44">
        <f t="shared" si="18"/>
        <v>3.7320019658289247</v>
      </c>
      <c r="G215" s="13">
        <v>63.9</v>
      </c>
      <c r="H215" s="13">
        <f t="shared" si="19"/>
        <v>1.1551779153434971</v>
      </c>
      <c r="AL215">
        <v>0.311827922579624</v>
      </c>
      <c r="AM215">
        <f t="shared" si="21"/>
        <v>3.7320019658289247</v>
      </c>
      <c r="AP215" s="13">
        <v>63.9</v>
      </c>
      <c r="AQ215">
        <v>-17.193429210521501</v>
      </c>
      <c r="AR215" s="13">
        <f t="shared" si="17"/>
        <v>1.1551779153434971</v>
      </c>
      <c r="AS215" s="13"/>
    </row>
    <row r="216" spans="1:45" ht="13.15" customHeight="1" x14ac:dyDescent="0.2">
      <c r="A216">
        <v>214</v>
      </c>
      <c r="B216" s="44">
        <f t="shared" si="18"/>
        <v>3.7827614691550528</v>
      </c>
      <c r="G216" s="13">
        <v>64.2</v>
      </c>
      <c r="H216" s="13">
        <f t="shared" si="19"/>
        <v>-2.073002018456668</v>
      </c>
      <c r="AL216">
        <v>0.36258742590575199</v>
      </c>
      <c r="AM216">
        <f t="shared" si="21"/>
        <v>3.7827614691550528</v>
      </c>
      <c r="AP216" s="13">
        <v>64.2</v>
      </c>
      <c r="AQ216">
        <v>-20.491091763311999</v>
      </c>
      <c r="AR216" s="13">
        <f t="shared" si="17"/>
        <v>-2.073002018456668</v>
      </c>
      <c r="AS216" s="13"/>
    </row>
    <row r="217" spans="1:45" ht="13.15" customHeight="1" x14ac:dyDescent="0.2">
      <c r="A217">
        <v>215</v>
      </c>
      <c r="B217" s="44">
        <f t="shared" si="18"/>
        <v>3.6826484380847737</v>
      </c>
      <c r="G217" s="13">
        <v>64.5</v>
      </c>
      <c r="H217" s="13">
        <f t="shared" si="19"/>
        <v>3.3135818572648645</v>
      </c>
      <c r="AL217">
        <v>0.26247439483547302</v>
      </c>
      <c r="AM217">
        <f t="shared" si="21"/>
        <v>3.6826484380847737</v>
      </c>
      <c r="AP217" s="13">
        <v>64.5</v>
      </c>
      <c r="AQ217">
        <v>-15.1739905065808</v>
      </c>
      <c r="AR217" s="13">
        <f t="shared" si="17"/>
        <v>3.3135818572648645</v>
      </c>
      <c r="AS217" s="13"/>
    </row>
    <row r="218" spans="1:45" ht="13.15" customHeight="1" x14ac:dyDescent="0.2">
      <c r="A218">
        <v>216</v>
      </c>
      <c r="B218" s="44">
        <f t="shared" si="18"/>
        <v>3.3570608228792396</v>
      </c>
      <c r="G218" s="13">
        <v>64.8</v>
      </c>
      <c r="H218" s="13">
        <f t="shared" si="19"/>
        <v>28.632801344181399</v>
      </c>
      <c r="AL218">
        <v>-6.3113220370061104E-2</v>
      </c>
      <c r="AM218">
        <f t="shared" si="21"/>
        <v>3.3570608228792396</v>
      </c>
      <c r="AP218" s="13">
        <v>64.8</v>
      </c>
      <c r="AQ218">
        <v>10.0757463613454</v>
      </c>
      <c r="AR218" s="13">
        <f t="shared" si="17"/>
        <v>28.632801344181399</v>
      </c>
      <c r="AS218" s="13"/>
    </row>
    <row r="219" spans="1:45" ht="13.15" customHeight="1" x14ac:dyDescent="0.2">
      <c r="A219">
        <v>217</v>
      </c>
      <c r="B219" s="44">
        <f t="shared" si="18"/>
        <v>3.6041085097874719</v>
      </c>
      <c r="G219" s="13">
        <v>65.099999999999994</v>
      </c>
      <c r="H219" s="13">
        <f t="shared" si="19"/>
        <v>23.706597533434831</v>
      </c>
      <c r="AL219">
        <v>0.183934466538171</v>
      </c>
      <c r="AM219">
        <f t="shared" si="21"/>
        <v>3.6041085097874719</v>
      </c>
      <c r="AP219" s="13">
        <v>65.099999999999994</v>
      </c>
      <c r="AQ219">
        <v>5.0800599316085</v>
      </c>
      <c r="AR219" s="13">
        <f t="shared" si="17"/>
        <v>23.706597533434831</v>
      </c>
      <c r="AS219" s="13"/>
    </row>
    <row r="220" spans="1:45" ht="13.15" customHeight="1" x14ac:dyDescent="0.2">
      <c r="A220">
        <v>218</v>
      </c>
      <c r="B220" s="44">
        <f t="shared" si="18"/>
        <v>2.5795582338290881</v>
      </c>
      <c r="G220" s="13">
        <v>65.400000000000006</v>
      </c>
      <c r="H220" s="13">
        <f t="shared" si="19"/>
        <v>11.050363411979827</v>
      </c>
      <c r="AL220">
        <v>-0.84061580942021297</v>
      </c>
      <c r="AM220">
        <f t="shared" si="21"/>
        <v>2.5795582338290881</v>
      </c>
      <c r="AP220" s="13">
        <v>65.400000000000006</v>
      </c>
      <c r="AQ220">
        <v>-7.64565680883684</v>
      </c>
      <c r="AR220" s="13">
        <f t="shared" si="17"/>
        <v>11.050363411979827</v>
      </c>
      <c r="AS220" s="13"/>
    </row>
    <row r="221" spans="1:45" ht="13.15" customHeight="1" x14ac:dyDescent="0.2">
      <c r="A221">
        <v>219</v>
      </c>
      <c r="B221" s="44">
        <f t="shared" si="18"/>
        <v>3.1381706872605748</v>
      </c>
      <c r="G221" s="13">
        <v>65.7</v>
      </c>
      <c r="H221" s="13">
        <f t="shared" si="19"/>
        <v>24.561565941551908</v>
      </c>
      <c r="AL221">
        <v>-0.282003355988726</v>
      </c>
      <c r="AM221">
        <f t="shared" si="21"/>
        <v>3.1381706872605748</v>
      </c>
      <c r="AP221" s="13">
        <v>65.7</v>
      </c>
      <c r="AQ221">
        <v>5.7960631017449096</v>
      </c>
      <c r="AR221" s="13">
        <f t="shared" si="17"/>
        <v>24.561565941551908</v>
      </c>
      <c r="AS221" s="13"/>
    </row>
    <row r="222" spans="1:45" ht="13.15" customHeight="1" x14ac:dyDescent="0.2">
      <c r="A222">
        <v>220</v>
      </c>
      <c r="B222" s="44">
        <f t="shared" si="18"/>
        <v>3.8801841880495429</v>
      </c>
      <c r="G222" s="13">
        <v>66</v>
      </c>
      <c r="H222" s="13">
        <f t="shared" si="19"/>
        <v>22.050535211074891</v>
      </c>
      <c r="AL222">
        <v>0.46001014480024199</v>
      </c>
      <c r="AM222">
        <f t="shared" si="21"/>
        <v>3.8801841880495429</v>
      </c>
      <c r="AP222" s="13">
        <v>66</v>
      </c>
      <c r="AQ222">
        <v>3.21554975227756</v>
      </c>
      <c r="AR222" s="13">
        <f t="shared" si="17"/>
        <v>22.050535211074891</v>
      </c>
      <c r="AS222" s="13"/>
    </row>
    <row r="223" spans="1:45" ht="13.15" customHeight="1" x14ac:dyDescent="0.2">
      <c r="A223">
        <v>221</v>
      </c>
      <c r="B223" s="44">
        <f t="shared" si="18"/>
        <v>2.157353835418311</v>
      </c>
      <c r="G223" s="13">
        <v>66.3</v>
      </c>
      <c r="H223" s="13">
        <f t="shared" si="19"/>
        <v>0.25873921767336405</v>
      </c>
      <c r="AL223">
        <v>-1.26282020783099</v>
      </c>
      <c r="AM223">
        <f t="shared" si="21"/>
        <v>2.157353835418311</v>
      </c>
      <c r="AP223" s="13">
        <v>66.3</v>
      </c>
      <c r="AQ223">
        <v>-18.6457288601143</v>
      </c>
      <c r="AR223" s="13">
        <f t="shared" si="17"/>
        <v>0.25873921767336405</v>
      </c>
      <c r="AS223" s="13"/>
    </row>
    <row r="224" spans="1:45" ht="13.15" customHeight="1" x14ac:dyDescent="0.2">
      <c r="A224">
        <v>222</v>
      </c>
      <c r="B224" s="44">
        <f t="shared" si="18"/>
        <v>3.4105912391479416</v>
      </c>
      <c r="G224" s="13">
        <v>66.599999999999994</v>
      </c>
      <c r="H224" s="13">
        <f t="shared" si="19"/>
        <v>21.982016658122916</v>
      </c>
      <c r="AL224">
        <v>-9.5828041013590395E-3</v>
      </c>
      <c r="AM224">
        <f t="shared" si="21"/>
        <v>3.4105912391479416</v>
      </c>
      <c r="AP224" s="13">
        <v>66.599999999999994</v>
      </c>
      <c r="AQ224">
        <v>3.0080659613449199</v>
      </c>
      <c r="AR224" s="13">
        <f t="shared" si="17"/>
        <v>21.982016658122916</v>
      </c>
      <c r="AS224" s="13"/>
    </row>
    <row r="225" spans="1:45" ht="13.15" customHeight="1" x14ac:dyDescent="0.2">
      <c r="A225">
        <v>223</v>
      </c>
      <c r="B225" s="44">
        <f t="shared" si="18"/>
        <v>3.378386096152973</v>
      </c>
      <c r="G225" s="13">
        <v>66.900000000000006</v>
      </c>
      <c r="H225" s="13">
        <f t="shared" si="19"/>
        <v>28.505390374482111</v>
      </c>
      <c r="AL225">
        <v>-4.1787947096327799E-2</v>
      </c>
      <c r="AM225">
        <f t="shared" si="21"/>
        <v>3.378386096152973</v>
      </c>
      <c r="AP225" s="13">
        <v>66.900000000000006</v>
      </c>
      <c r="AQ225">
        <v>9.4619570587137805</v>
      </c>
      <c r="AR225" s="13">
        <f t="shared" si="17"/>
        <v>28.505390374482111</v>
      </c>
      <c r="AS225" s="13"/>
    </row>
    <row r="226" spans="1:45" ht="13.15" customHeight="1" x14ac:dyDescent="0.2">
      <c r="A226">
        <v>224</v>
      </c>
      <c r="B226" s="44">
        <f t="shared" si="18"/>
        <v>3.4306612606518825</v>
      </c>
      <c r="G226" s="13">
        <v>67.2</v>
      </c>
      <c r="H226" s="13">
        <f t="shared" si="19"/>
        <v>27.543871752762414</v>
      </c>
      <c r="AL226">
        <v>1.04872174025816E-2</v>
      </c>
      <c r="AM226">
        <f t="shared" si="21"/>
        <v>3.4306612606518825</v>
      </c>
      <c r="AP226" s="13">
        <v>67.2</v>
      </c>
      <c r="AQ226">
        <v>8.4309558180037492</v>
      </c>
      <c r="AR226" s="13">
        <f t="shared" si="17"/>
        <v>27.543871752762414</v>
      </c>
      <c r="AS226" s="13"/>
    </row>
    <row r="227" spans="1:45" ht="13.15" customHeight="1" x14ac:dyDescent="0.2">
      <c r="A227">
        <v>225</v>
      </c>
      <c r="B227" s="44">
        <f t="shared" si="18"/>
        <v>2.5773615826370566</v>
      </c>
      <c r="G227" s="13">
        <v>67.5</v>
      </c>
      <c r="H227" s="13">
        <f t="shared" si="19"/>
        <v>7.1924966686529004</v>
      </c>
      <c r="AL227">
        <v>-0.84281246061224402</v>
      </c>
      <c r="AM227">
        <f t="shared" si="21"/>
        <v>2.5773615826370566</v>
      </c>
      <c r="AP227" s="13">
        <v>67.5</v>
      </c>
      <c r="AQ227">
        <v>-11.989901885096099</v>
      </c>
      <c r="AR227" s="13">
        <f t="shared" si="17"/>
        <v>7.1924966686529004</v>
      </c>
      <c r="AS227" s="13"/>
    </row>
    <row r="228" spans="1:45" ht="13.15" customHeight="1" x14ac:dyDescent="0.2">
      <c r="A228">
        <v>226</v>
      </c>
      <c r="B228" s="44">
        <f t="shared" si="18"/>
        <v>3.5023861404915833</v>
      </c>
      <c r="G228" s="13">
        <v>67.8</v>
      </c>
      <c r="H228" s="13">
        <f t="shared" si="19"/>
        <v>15.896455999402841</v>
      </c>
      <c r="AL228">
        <v>8.2212097242282497E-2</v>
      </c>
      <c r="AM228">
        <f t="shared" si="21"/>
        <v>3.5023861404915833</v>
      </c>
      <c r="AP228" s="13">
        <v>67.8</v>
      </c>
      <c r="AQ228">
        <v>-3.3554251733364899</v>
      </c>
      <c r="AR228" s="13">
        <f t="shared" si="17"/>
        <v>15.896455999402841</v>
      </c>
      <c r="AS228" s="13"/>
    </row>
    <row r="229" spans="1:45" ht="13.15" customHeight="1" x14ac:dyDescent="0.2">
      <c r="A229">
        <v>227</v>
      </c>
      <c r="B229" s="44">
        <f t="shared" si="18"/>
        <v>3.4240779572311117</v>
      </c>
      <c r="G229" s="13">
        <v>68.099999999999994</v>
      </c>
      <c r="H229" s="13">
        <f t="shared" si="19"/>
        <v>20.013987476732588</v>
      </c>
      <c r="AL229">
        <v>3.9039139818106698E-3</v>
      </c>
      <c r="AM229">
        <f t="shared" si="21"/>
        <v>3.4240779572311117</v>
      </c>
      <c r="AP229" s="13">
        <v>68.099999999999994</v>
      </c>
      <c r="AQ229">
        <v>0.69262368500292204</v>
      </c>
      <c r="AR229" s="13">
        <f t="shared" si="17"/>
        <v>20.013987476732588</v>
      </c>
      <c r="AS229" s="13"/>
    </row>
    <row r="230" spans="1:45" ht="13.15" customHeight="1" x14ac:dyDescent="0.2">
      <c r="A230">
        <v>228</v>
      </c>
      <c r="B230" s="44">
        <f t="shared" si="18"/>
        <v>3.5580288333883687</v>
      </c>
      <c r="G230" s="13">
        <v>68.400000000000006</v>
      </c>
      <c r="H230" s="13">
        <f t="shared" si="19"/>
        <v>14.369458580542899</v>
      </c>
      <c r="AL230">
        <v>0.13785479013906801</v>
      </c>
      <c r="AM230">
        <f t="shared" si="21"/>
        <v>3.5580288333883687</v>
      </c>
      <c r="AP230" s="13">
        <v>68.400000000000006</v>
      </c>
      <c r="AQ230">
        <v>-5.0213878301771002</v>
      </c>
      <c r="AR230" s="13">
        <f t="shared" ref="AR230:AR293" si="22">AQ230+AV$13+AP230*AV$14</f>
        <v>14.369458580542899</v>
      </c>
      <c r="AS230" s="13"/>
    </row>
    <row r="231" spans="1:45" ht="13.15" customHeight="1" x14ac:dyDescent="0.2">
      <c r="A231">
        <v>229</v>
      </c>
      <c r="B231" s="44">
        <f t="shared" si="18"/>
        <v>3.5281987680666766</v>
      </c>
      <c r="G231" s="13">
        <v>68.7</v>
      </c>
      <c r="H231" s="13">
        <f t="shared" si="19"/>
        <v>9.9321598334675532</v>
      </c>
      <c r="AL231">
        <v>0.108024724817376</v>
      </c>
      <c r="AM231">
        <f t="shared" si="21"/>
        <v>3.5281987680666766</v>
      </c>
      <c r="AP231" s="13">
        <v>68.7</v>
      </c>
      <c r="AQ231">
        <v>-9.5281691962427804</v>
      </c>
      <c r="AR231" s="13">
        <f t="shared" si="22"/>
        <v>9.9321598334675532</v>
      </c>
      <c r="AS231" s="13"/>
    </row>
    <row r="232" spans="1:45" ht="13.15" customHeight="1" x14ac:dyDescent="0.2">
      <c r="A232">
        <v>230</v>
      </c>
      <c r="B232" s="44">
        <f t="shared" si="18"/>
        <v>3.2138030305397738</v>
      </c>
      <c r="G232" s="13">
        <v>69</v>
      </c>
      <c r="H232" s="13">
        <f t="shared" si="19"/>
        <v>19.617081098320917</v>
      </c>
      <c r="AL232">
        <v>-0.20637101270952701</v>
      </c>
      <c r="AM232">
        <f t="shared" si="21"/>
        <v>3.2138030305397738</v>
      </c>
      <c r="AP232" s="13">
        <v>69</v>
      </c>
      <c r="AQ232">
        <v>8.7269449620250794E-2</v>
      </c>
      <c r="AR232" s="13">
        <f t="shared" si="22"/>
        <v>19.617081098320917</v>
      </c>
      <c r="AS232" s="13"/>
    </row>
    <row r="233" spans="1:45" ht="13.15" customHeight="1" x14ac:dyDescent="0.2">
      <c r="A233">
        <v>231</v>
      </c>
      <c r="B233" s="44">
        <f t="shared" si="18"/>
        <v>3.5002432503018492</v>
      </c>
      <c r="G233" s="13">
        <v>69.3</v>
      </c>
      <c r="H233" s="13">
        <f t="shared" si="19"/>
        <v>19.057823222549047</v>
      </c>
      <c r="AL233">
        <v>8.0069207052548594E-2</v>
      </c>
      <c r="AM233">
        <f t="shared" si="21"/>
        <v>3.5002432503018492</v>
      </c>
      <c r="AP233" s="13">
        <v>69.3</v>
      </c>
      <c r="AQ233">
        <v>-0.54147104514195399</v>
      </c>
      <c r="AR233" s="13">
        <f t="shared" si="22"/>
        <v>19.057823222549047</v>
      </c>
      <c r="AS233" s="13"/>
    </row>
    <row r="234" spans="1:45" ht="13.15" customHeight="1" x14ac:dyDescent="0.2">
      <c r="A234">
        <v>232</v>
      </c>
      <c r="B234" s="44">
        <f t="shared" si="18"/>
        <v>3.3095240045460099</v>
      </c>
      <c r="G234" s="13">
        <v>69.599999999999994</v>
      </c>
      <c r="H234" s="13">
        <f t="shared" si="19"/>
        <v>31.88427426637093</v>
      </c>
      <c r="AL234">
        <v>-0.110650038703291</v>
      </c>
      <c r="AM234">
        <f t="shared" si="21"/>
        <v>3.3095240045460099</v>
      </c>
      <c r="AP234" s="13">
        <v>69.599999999999994</v>
      </c>
      <c r="AQ234">
        <v>12.2154973796896</v>
      </c>
      <c r="AR234" s="13">
        <f t="shared" si="22"/>
        <v>31.88427426637093</v>
      </c>
      <c r="AS234" s="13"/>
    </row>
    <row r="235" spans="1:45" ht="13.15" customHeight="1" x14ac:dyDescent="0.2">
      <c r="A235">
        <v>233</v>
      </c>
      <c r="B235" s="44">
        <f t="shared" si="18"/>
        <v>3.7448055404618787</v>
      </c>
      <c r="G235" s="13">
        <v>69.900000000000006</v>
      </c>
      <c r="H235" s="13">
        <f t="shared" si="19"/>
        <v>21.005534082595695</v>
      </c>
      <c r="AL235">
        <v>0.324631497212578</v>
      </c>
      <c r="AM235">
        <f t="shared" ref="AM235:AM266" si="23">IF(AW$7=A235,AV$5+AV$7,AL235+AV$5)</f>
        <v>3.7448055404618787</v>
      </c>
      <c r="AP235" s="13">
        <v>69.900000000000006</v>
      </c>
      <c r="AQ235">
        <v>1.2672745769240299</v>
      </c>
      <c r="AR235" s="13">
        <f t="shared" si="22"/>
        <v>21.005534082595695</v>
      </c>
      <c r="AS235" s="13"/>
    </row>
    <row r="236" spans="1:45" ht="13.15" customHeight="1" x14ac:dyDescent="0.2">
      <c r="A236">
        <v>234</v>
      </c>
      <c r="B236" s="44">
        <f t="shared" si="18"/>
        <v>3.5925062395517919</v>
      </c>
      <c r="G236" s="13">
        <v>70.2</v>
      </c>
      <c r="H236" s="13">
        <f t="shared" si="19"/>
        <v>25.591320095671108</v>
      </c>
      <c r="AL236">
        <v>0.172332196302491</v>
      </c>
      <c r="AM236">
        <f t="shared" si="23"/>
        <v>3.5925062395517919</v>
      </c>
      <c r="AP236" s="13">
        <v>70.2</v>
      </c>
      <c r="AQ236">
        <v>5.7835779710091098</v>
      </c>
      <c r="AR236" s="13">
        <f t="shared" si="22"/>
        <v>25.591320095671108</v>
      </c>
      <c r="AS236" s="13"/>
    </row>
    <row r="237" spans="1:45" ht="13.15" customHeight="1" x14ac:dyDescent="0.2">
      <c r="A237">
        <v>235</v>
      </c>
      <c r="B237" s="44">
        <f t="shared" si="18"/>
        <v>3.8517873281925659</v>
      </c>
      <c r="G237" s="13">
        <v>70.5</v>
      </c>
      <c r="H237" s="13">
        <f t="shared" si="19"/>
        <v>25.314463432358316</v>
      </c>
      <c r="AL237">
        <v>0.43161328494326501</v>
      </c>
      <c r="AM237">
        <f t="shared" si="23"/>
        <v>3.8517873281925659</v>
      </c>
      <c r="AP237" s="13">
        <v>70.5</v>
      </c>
      <c r="AQ237">
        <v>5.43723868870598</v>
      </c>
      <c r="AR237" s="13">
        <f t="shared" si="22"/>
        <v>25.314463432358316</v>
      </c>
      <c r="AS237" s="13"/>
    </row>
    <row r="238" spans="1:45" ht="13.15" customHeight="1" x14ac:dyDescent="0.2">
      <c r="A238">
        <v>236</v>
      </c>
      <c r="B238" s="44">
        <f t="shared" si="18"/>
        <v>3.3856127065985451</v>
      </c>
      <c r="G238" s="13">
        <v>70.8</v>
      </c>
      <c r="H238" s="13">
        <f t="shared" si="19"/>
        <v>-9.7547879117190348</v>
      </c>
      <c r="AL238">
        <v>-3.4561336650755697E-2</v>
      </c>
      <c r="AM238">
        <f t="shared" si="23"/>
        <v>3.3856127065985451</v>
      </c>
      <c r="AP238" s="13">
        <v>70.8</v>
      </c>
      <c r="AQ238">
        <v>-29.701495274361701</v>
      </c>
      <c r="AR238" s="13">
        <f t="shared" si="22"/>
        <v>-9.7547879117190348</v>
      </c>
      <c r="AS238" s="13"/>
    </row>
    <row r="239" spans="1:45" ht="13.15" customHeight="1" x14ac:dyDescent="0.2">
      <c r="A239">
        <v>237</v>
      </c>
      <c r="B239" s="44">
        <f t="shared" si="18"/>
        <v>3.7102213420895378</v>
      </c>
      <c r="G239" s="13">
        <v>71.099999999999994</v>
      </c>
      <c r="H239" s="13">
        <f t="shared" si="19"/>
        <v>23.312818751110157</v>
      </c>
      <c r="AL239">
        <v>0.290047298840237</v>
      </c>
      <c r="AM239">
        <f t="shared" si="23"/>
        <v>3.7102213420895378</v>
      </c>
      <c r="AP239" s="13">
        <v>71.099999999999994</v>
      </c>
      <c r="AQ239">
        <v>3.2966287694771599</v>
      </c>
      <c r="AR239" s="13">
        <f t="shared" si="22"/>
        <v>23.312818751110157</v>
      </c>
      <c r="AS239" s="13"/>
    </row>
    <row r="240" spans="1:45" ht="13.15" customHeight="1" x14ac:dyDescent="0.2">
      <c r="A240">
        <v>238</v>
      </c>
      <c r="B240" s="44">
        <f t="shared" si="18"/>
        <v>3.680768911019757</v>
      </c>
      <c r="G240" s="13">
        <v>71.400000000000006</v>
      </c>
      <c r="H240" s="13">
        <f t="shared" si="19"/>
        <v>20.968840435164179</v>
      </c>
      <c r="AL240">
        <v>0.26059486777045598</v>
      </c>
      <c r="AM240">
        <f t="shared" si="23"/>
        <v>3.680768911019757</v>
      </c>
      <c r="AP240" s="13">
        <v>71.400000000000006</v>
      </c>
      <c r="AQ240">
        <v>0.88316783454084602</v>
      </c>
      <c r="AR240" s="13">
        <f t="shared" si="22"/>
        <v>20.968840435164179</v>
      </c>
      <c r="AS240" s="13"/>
    </row>
    <row r="241" spans="1:45" ht="13.15" customHeight="1" x14ac:dyDescent="0.2">
      <c r="A241">
        <v>239</v>
      </c>
      <c r="B241" s="44">
        <f t="shared" si="18"/>
        <v>3.6677373145172498</v>
      </c>
      <c r="G241" s="13">
        <v>71.7</v>
      </c>
      <c r="H241" s="13">
        <f t="shared" si="19"/>
        <v>16.832578409974268</v>
      </c>
      <c r="AL241">
        <v>0.247563271267949</v>
      </c>
      <c r="AM241">
        <f t="shared" si="23"/>
        <v>3.6677373145172498</v>
      </c>
      <c r="AP241" s="13">
        <v>71.7</v>
      </c>
      <c r="AQ241">
        <v>-3.3225768096394002</v>
      </c>
      <c r="AR241" s="13">
        <f t="shared" si="22"/>
        <v>16.832578409974268</v>
      </c>
      <c r="AS241" s="13"/>
    </row>
    <row r="242" spans="1:45" ht="13.15" customHeight="1" x14ac:dyDescent="0.2">
      <c r="A242">
        <v>240</v>
      </c>
      <c r="B242" s="44">
        <f t="shared" si="18"/>
        <v>3.2696720216646327</v>
      </c>
      <c r="G242" s="13">
        <v>72</v>
      </c>
      <c r="H242" s="13">
        <f t="shared" si="19"/>
        <v>14.09413477350742</v>
      </c>
      <c r="AL242">
        <v>-0.15050202158466799</v>
      </c>
      <c r="AM242">
        <f t="shared" si="23"/>
        <v>3.2696720216646327</v>
      </c>
      <c r="AP242" s="13">
        <v>72</v>
      </c>
      <c r="AQ242">
        <v>-6.1305030650965797</v>
      </c>
      <c r="AR242" s="13">
        <f t="shared" si="22"/>
        <v>14.09413477350742</v>
      </c>
      <c r="AS242" s="13"/>
    </row>
    <row r="243" spans="1:45" ht="13.15" customHeight="1" x14ac:dyDescent="0.2">
      <c r="A243">
        <v>241</v>
      </c>
      <c r="B243" s="44">
        <f t="shared" si="18"/>
        <v>3.8718691774790379</v>
      </c>
      <c r="G243" s="13">
        <v>72.3</v>
      </c>
      <c r="H243" s="13">
        <f t="shared" si="19"/>
        <v>29.044816368677392</v>
      </c>
      <c r="AL243">
        <v>0.45169513422973701</v>
      </c>
      <c r="AM243">
        <f t="shared" si="23"/>
        <v>3.8718691774790379</v>
      </c>
      <c r="AP243" s="13">
        <v>72.3</v>
      </c>
      <c r="AQ243">
        <v>8.75069591108306</v>
      </c>
      <c r="AR243" s="13">
        <f t="shared" si="22"/>
        <v>29.044816368677392</v>
      </c>
      <c r="AS243" s="13"/>
    </row>
    <row r="244" spans="1:45" ht="13.15" customHeight="1" x14ac:dyDescent="0.2">
      <c r="A244">
        <v>242</v>
      </c>
      <c r="B244" s="44">
        <f t="shared" si="18"/>
        <v>3.1461088539433106</v>
      </c>
      <c r="G244" s="13">
        <v>72.599999999999994</v>
      </c>
      <c r="H244" s="13">
        <f t="shared" si="19"/>
        <v>49.404631397140562</v>
      </c>
      <c r="AL244">
        <v>-0.27406518930599</v>
      </c>
      <c r="AM244">
        <f t="shared" si="23"/>
        <v>3.1461088539433106</v>
      </c>
      <c r="AP244" s="13">
        <v>72.599999999999994</v>
      </c>
      <c r="AQ244">
        <v>29.041028320555899</v>
      </c>
      <c r="AR244" s="13">
        <f t="shared" si="22"/>
        <v>49.404631397140562</v>
      </c>
      <c r="AS244" s="13"/>
    </row>
    <row r="245" spans="1:45" ht="13.15" customHeight="1" x14ac:dyDescent="0.2">
      <c r="A245">
        <v>243</v>
      </c>
      <c r="B245" s="44">
        <f t="shared" si="18"/>
        <v>3.202854505087402</v>
      </c>
      <c r="G245" s="13">
        <v>72.900000000000006</v>
      </c>
      <c r="H245" s="13">
        <f t="shared" si="19"/>
        <v>31.350870442420302</v>
      </c>
      <c r="AL245">
        <v>-0.217319538161899</v>
      </c>
      <c r="AM245">
        <f t="shared" si="23"/>
        <v>3.202854505087402</v>
      </c>
      <c r="AP245" s="13">
        <v>72.900000000000006</v>
      </c>
      <c r="AQ245">
        <v>10.9177847468453</v>
      </c>
      <c r="AR245" s="13">
        <f t="shared" si="22"/>
        <v>31.350870442420302</v>
      </c>
      <c r="AS245" s="13"/>
    </row>
    <row r="246" spans="1:45" ht="13.15" customHeight="1" x14ac:dyDescent="0.2">
      <c r="A246">
        <v>244</v>
      </c>
      <c r="B246" s="44">
        <f t="shared" si="18"/>
        <v>3.5970570308936161</v>
      </c>
      <c r="G246" s="13">
        <v>73.2</v>
      </c>
      <c r="H246" s="13">
        <f t="shared" si="19"/>
        <v>13.196489338785844</v>
      </c>
      <c r="AL246">
        <v>0.17688298764431501</v>
      </c>
      <c r="AM246">
        <f t="shared" si="23"/>
        <v>3.5970570308936161</v>
      </c>
      <c r="AP246" s="13">
        <v>73.2</v>
      </c>
      <c r="AQ246">
        <v>-7.3060789757794904</v>
      </c>
      <c r="AR246" s="13">
        <f t="shared" si="22"/>
        <v>13.196489338785844</v>
      </c>
      <c r="AS246" s="13"/>
    </row>
    <row r="247" spans="1:45" ht="13.15" customHeight="1" x14ac:dyDescent="0.2">
      <c r="A247">
        <v>245</v>
      </c>
      <c r="B247" s="44">
        <f t="shared" si="18"/>
        <v>3.283263922757043</v>
      </c>
      <c r="G247" s="13">
        <v>73.5</v>
      </c>
      <c r="H247" s="13">
        <f t="shared" si="19"/>
        <v>21.418059125267408</v>
      </c>
      <c r="AL247">
        <v>-0.13691012049225801</v>
      </c>
      <c r="AM247">
        <f t="shared" si="23"/>
        <v>3.283263922757043</v>
      </c>
      <c r="AP247" s="13">
        <v>73.5</v>
      </c>
      <c r="AQ247">
        <v>0.84600819171174402</v>
      </c>
      <c r="AR247" s="13">
        <f t="shared" si="22"/>
        <v>21.418059125267408</v>
      </c>
      <c r="AS247" s="13"/>
    </row>
    <row r="248" spans="1:45" ht="13.15" customHeight="1" x14ac:dyDescent="0.2">
      <c r="A248">
        <v>246</v>
      </c>
      <c r="B248" s="44">
        <f t="shared" si="18"/>
        <v>3.3389567947020429</v>
      </c>
      <c r="G248" s="13">
        <v>73.8</v>
      </c>
      <c r="H248" s="13">
        <f t="shared" si="19"/>
        <v>43.072275716844999</v>
      </c>
      <c r="AL248">
        <v>-8.12172485472578E-2</v>
      </c>
      <c r="AM248">
        <f t="shared" si="23"/>
        <v>3.3389567947020429</v>
      </c>
      <c r="AP248" s="13">
        <v>73.8</v>
      </c>
      <c r="AQ248">
        <v>22.430742164299001</v>
      </c>
      <c r="AR248" s="13">
        <f t="shared" si="22"/>
        <v>43.072275716844999</v>
      </c>
      <c r="AS248" s="13"/>
    </row>
    <row r="249" spans="1:45" ht="13.15" customHeight="1" x14ac:dyDescent="0.2">
      <c r="A249">
        <v>247</v>
      </c>
      <c r="B249" s="44">
        <f t="shared" si="18"/>
        <v>3.2084970882488659</v>
      </c>
      <c r="G249" s="13">
        <v>74.099999999999994</v>
      </c>
      <c r="H249" s="13">
        <f t="shared" si="19"/>
        <v>15.131785813570351</v>
      </c>
      <c r="AL249">
        <v>-0.21167695500043501</v>
      </c>
      <c r="AM249">
        <f t="shared" si="23"/>
        <v>3.2084970882488659</v>
      </c>
      <c r="AP249" s="13">
        <v>74.099999999999994</v>
      </c>
      <c r="AQ249">
        <v>-5.5792303579659803</v>
      </c>
      <c r="AR249" s="13">
        <f t="shared" si="22"/>
        <v>15.131785813570351</v>
      </c>
      <c r="AS249" s="13"/>
    </row>
    <row r="250" spans="1:45" ht="13.15" customHeight="1" x14ac:dyDescent="0.2">
      <c r="A250">
        <v>248</v>
      </c>
      <c r="B250" s="44">
        <f t="shared" si="18"/>
        <v>3.4737346785462067</v>
      </c>
      <c r="G250" s="13">
        <v>74.400000000000006</v>
      </c>
      <c r="H250" s="13">
        <f t="shared" si="19"/>
        <v>23.004041728835567</v>
      </c>
      <c r="AL250">
        <v>5.3560635296905898E-2</v>
      </c>
      <c r="AM250">
        <f t="shared" si="23"/>
        <v>3.4737346785462067</v>
      </c>
      <c r="AP250" s="13">
        <v>74.400000000000006</v>
      </c>
      <c r="AQ250">
        <v>2.2235429383089</v>
      </c>
      <c r="AR250" s="13">
        <f t="shared" si="22"/>
        <v>23.004041728835567</v>
      </c>
      <c r="AS250" s="13"/>
    </row>
    <row r="251" spans="1:45" ht="13.15" customHeight="1" x14ac:dyDescent="0.2">
      <c r="A251">
        <v>249</v>
      </c>
      <c r="B251" s="44">
        <f t="shared" si="18"/>
        <v>3.4653780181668647</v>
      </c>
      <c r="G251" s="13">
        <v>74.7</v>
      </c>
      <c r="H251" s="13">
        <f t="shared" si="19"/>
        <v>38.003227567303298</v>
      </c>
      <c r="AL251">
        <v>4.5203974917563901E-2</v>
      </c>
      <c r="AM251">
        <f t="shared" si="23"/>
        <v>3.4653780181668647</v>
      </c>
      <c r="AP251" s="13">
        <v>74.7</v>
      </c>
      <c r="AQ251">
        <v>17.153246157786299</v>
      </c>
      <c r="AR251" s="13">
        <f t="shared" si="22"/>
        <v>38.003227567303298</v>
      </c>
      <c r="AS251" s="13"/>
    </row>
    <row r="252" spans="1:45" ht="13.15" customHeight="1" x14ac:dyDescent="0.2">
      <c r="A252">
        <v>250</v>
      </c>
      <c r="B252" s="44">
        <f t="shared" si="18"/>
        <v>3.4467012174657925</v>
      </c>
      <c r="G252" s="13">
        <v>75</v>
      </c>
      <c r="H252" s="13">
        <f t="shared" si="19"/>
        <v>32.326337419982337</v>
      </c>
      <c r="AL252">
        <v>2.65271742164917E-2</v>
      </c>
      <c r="AM252">
        <f t="shared" si="23"/>
        <v>3.4467012174657925</v>
      </c>
      <c r="AP252" s="13">
        <v>75</v>
      </c>
      <c r="AQ252">
        <v>11.406873391474999</v>
      </c>
      <c r="AR252" s="13">
        <f t="shared" si="22"/>
        <v>32.326337419982337</v>
      </c>
      <c r="AS252" s="13"/>
    </row>
    <row r="253" spans="1:45" ht="13.15" customHeight="1" x14ac:dyDescent="0.2">
      <c r="A253">
        <v>251</v>
      </c>
      <c r="B253" s="44">
        <f t="shared" si="18"/>
        <v>3.4884368609067948</v>
      </c>
      <c r="G253" s="13">
        <v>75.3</v>
      </c>
      <c r="H253" s="13">
        <f t="shared" si="19"/>
        <v>19.171441392510665</v>
      </c>
      <c r="AL253">
        <v>6.8262817657493993E-2</v>
      </c>
      <c r="AM253">
        <f t="shared" si="23"/>
        <v>3.4884368609067948</v>
      </c>
      <c r="AP253" s="13">
        <v>75.3</v>
      </c>
      <c r="AQ253">
        <v>-1.8175052549870001</v>
      </c>
      <c r="AR253" s="13">
        <f t="shared" si="22"/>
        <v>19.171441392510665</v>
      </c>
      <c r="AS253" s="13"/>
    </row>
    <row r="254" spans="1:45" ht="13.15" customHeight="1" x14ac:dyDescent="0.2">
      <c r="A254">
        <v>252</v>
      </c>
      <c r="B254" s="44">
        <f t="shared" si="18"/>
        <v>3.585666155763656</v>
      </c>
      <c r="G254" s="13">
        <v>75.599999999999994</v>
      </c>
      <c r="H254" s="13">
        <f t="shared" si="19"/>
        <v>12.829492391876938</v>
      </c>
      <c r="AL254">
        <v>0.165492112514355</v>
      </c>
      <c r="AM254">
        <f t="shared" si="23"/>
        <v>3.585666155763656</v>
      </c>
      <c r="AP254" s="13">
        <v>75.599999999999994</v>
      </c>
      <c r="AQ254">
        <v>-8.22893687461106</v>
      </c>
      <c r="AR254" s="13">
        <f t="shared" si="22"/>
        <v>12.829492391876938</v>
      </c>
      <c r="AS254" s="13"/>
    </row>
    <row r="255" spans="1:45" ht="13.15" customHeight="1" x14ac:dyDescent="0.2">
      <c r="A255">
        <v>253</v>
      </c>
      <c r="B255" s="44">
        <f t="shared" si="18"/>
        <v>2.8786720907996899</v>
      </c>
      <c r="G255" s="13">
        <v>75.900000000000006</v>
      </c>
      <c r="H255" s="13">
        <f t="shared" si="19"/>
        <v>36.571751030249935</v>
      </c>
      <c r="AL255">
        <v>-0.54150195244961097</v>
      </c>
      <c r="AM255">
        <f t="shared" si="23"/>
        <v>2.8786720907996899</v>
      </c>
      <c r="AP255" s="13">
        <v>75.900000000000006</v>
      </c>
      <c r="AQ255">
        <v>15.4438391447716</v>
      </c>
      <c r="AR255" s="13">
        <f t="shared" si="22"/>
        <v>36.571751030249935</v>
      </c>
      <c r="AS255" s="13"/>
    </row>
    <row r="256" spans="1:45" ht="13.15" customHeight="1" x14ac:dyDescent="0.2">
      <c r="A256">
        <v>254</v>
      </c>
      <c r="B256" s="44">
        <f t="shared" si="18"/>
        <v>3.5387823614415419</v>
      </c>
      <c r="G256" s="13">
        <v>76.2</v>
      </c>
      <c r="H256" s="13">
        <f t="shared" si="19"/>
        <v>21.828929655730153</v>
      </c>
      <c r="AL256">
        <v>0.11860831819224101</v>
      </c>
      <c r="AM256">
        <f t="shared" si="23"/>
        <v>3.5387823614415419</v>
      </c>
      <c r="AP256" s="13">
        <v>76.2</v>
      </c>
      <c r="AQ256">
        <v>0.63153515126148396</v>
      </c>
      <c r="AR256" s="13">
        <f t="shared" si="22"/>
        <v>21.828929655730153</v>
      </c>
      <c r="AS256" s="13"/>
    </row>
    <row r="257" spans="1:45" ht="13.15" customHeight="1" x14ac:dyDescent="0.2">
      <c r="A257">
        <v>255</v>
      </c>
      <c r="B257" s="44">
        <f t="shared" si="18"/>
        <v>3.1049877517462758</v>
      </c>
      <c r="G257" s="13">
        <v>76.5</v>
      </c>
      <c r="H257" s="13">
        <f t="shared" si="19"/>
        <v>36.495816152329397</v>
      </c>
      <c r="AL257">
        <v>-0.31518629150302502</v>
      </c>
      <c r="AM257">
        <f t="shared" si="23"/>
        <v>3.1049877517462758</v>
      </c>
      <c r="AP257" s="13">
        <v>76.5</v>
      </c>
      <c r="AQ257">
        <v>15.2289390288704</v>
      </c>
      <c r="AR257" s="13">
        <f t="shared" si="22"/>
        <v>36.495816152329397</v>
      </c>
      <c r="AS257" s="13"/>
    </row>
    <row r="258" spans="1:45" ht="13.15" customHeight="1" x14ac:dyDescent="0.2">
      <c r="A258">
        <v>256</v>
      </c>
      <c r="B258" s="44">
        <f t="shared" si="18"/>
        <v>3.686653214027082</v>
      </c>
      <c r="G258" s="13">
        <v>76.8</v>
      </c>
      <c r="H258" s="13">
        <f t="shared" si="19"/>
        <v>19.687651929877884</v>
      </c>
      <c r="AL258">
        <v>0.26647917077778099</v>
      </c>
      <c r="AM258">
        <f t="shared" si="23"/>
        <v>3.686653214027082</v>
      </c>
      <c r="AP258" s="13">
        <v>76.8</v>
      </c>
      <c r="AQ258">
        <v>-1.64870781257145</v>
      </c>
      <c r="AR258" s="13">
        <f t="shared" si="22"/>
        <v>19.687651929877884</v>
      </c>
      <c r="AS258" s="13"/>
    </row>
    <row r="259" spans="1:45" ht="13.15" customHeight="1" x14ac:dyDescent="0.2">
      <c r="A259">
        <v>257</v>
      </c>
      <c r="B259" s="44">
        <f t="shared" ref="B259:B322" si="24">AM259</f>
        <v>3.4133742727513607</v>
      </c>
      <c r="G259" s="13">
        <v>77.099999999999994</v>
      </c>
      <c r="H259" s="13">
        <f t="shared" ref="H259:H322" si="25">AR259</f>
        <v>49.238937400243572</v>
      </c>
      <c r="AL259">
        <v>-6.79977049794006E-3</v>
      </c>
      <c r="AM259">
        <f t="shared" si="23"/>
        <v>3.4133742727513607</v>
      </c>
      <c r="AP259" s="13">
        <v>77.099999999999994</v>
      </c>
      <c r="AQ259">
        <v>27.833095038803901</v>
      </c>
      <c r="AR259" s="13">
        <f t="shared" si="22"/>
        <v>49.238937400243572</v>
      </c>
      <c r="AS259" s="13"/>
    </row>
    <row r="260" spans="1:45" ht="13.15" customHeight="1" x14ac:dyDescent="0.2">
      <c r="A260">
        <v>258</v>
      </c>
      <c r="B260" s="44">
        <f t="shared" si="24"/>
        <v>3.8144253769948291</v>
      </c>
      <c r="G260" s="13">
        <v>77.400000000000006</v>
      </c>
      <c r="H260" s="13">
        <f t="shared" si="25"/>
        <v>26.966752116807953</v>
      </c>
      <c r="AL260">
        <v>0.39425133374552801</v>
      </c>
      <c r="AM260">
        <f t="shared" si="23"/>
        <v>3.8144253769948291</v>
      </c>
      <c r="AP260" s="13">
        <v>77.400000000000006</v>
      </c>
      <c r="AQ260">
        <v>5.4914271363779497</v>
      </c>
      <c r="AR260" s="13">
        <f t="shared" si="22"/>
        <v>26.966752116807953</v>
      </c>
      <c r="AS260" s="13"/>
    </row>
    <row r="261" spans="1:45" ht="13.15" customHeight="1" x14ac:dyDescent="0.2">
      <c r="A261">
        <v>259</v>
      </c>
      <c r="B261" s="44">
        <f t="shared" si="24"/>
        <v>3.815699537108983</v>
      </c>
      <c r="G261" s="13">
        <v>77.7</v>
      </c>
      <c r="H261" s="13">
        <f t="shared" si="25"/>
        <v>25.594053324525945</v>
      </c>
      <c r="AL261">
        <v>0.395525493859682</v>
      </c>
      <c r="AM261">
        <f t="shared" si="23"/>
        <v>3.815699537108983</v>
      </c>
      <c r="AP261" s="13">
        <v>77.7</v>
      </c>
      <c r="AQ261">
        <v>4.0492457251056102</v>
      </c>
      <c r="AR261" s="13">
        <f t="shared" si="22"/>
        <v>25.594053324525945</v>
      </c>
      <c r="AS261" s="13"/>
    </row>
    <row r="262" spans="1:45" ht="13.15" customHeight="1" x14ac:dyDescent="0.2">
      <c r="A262">
        <v>260</v>
      </c>
      <c r="B262" s="44">
        <f t="shared" si="24"/>
        <v>3.649164207152674</v>
      </c>
      <c r="G262" s="13">
        <v>78</v>
      </c>
      <c r="H262" s="13">
        <f t="shared" si="25"/>
        <v>25.226599334139401</v>
      </c>
      <c r="AL262">
        <v>0.22899016390337301</v>
      </c>
      <c r="AM262">
        <f t="shared" si="23"/>
        <v>3.649164207152674</v>
      </c>
      <c r="AP262" s="13">
        <v>78</v>
      </c>
      <c r="AQ262">
        <v>3.6123091157287299</v>
      </c>
      <c r="AR262" s="13">
        <f t="shared" si="22"/>
        <v>25.226599334139401</v>
      </c>
      <c r="AS262" s="13"/>
    </row>
    <row r="263" spans="1:45" ht="13.15" customHeight="1" x14ac:dyDescent="0.2">
      <c r="A263">
        <v>261</v>
      </c>
      <c r="B263" s="44">
        <f t="shared" si="24"/>
        <v>3.2627254111898147</v>
      </c>
      <c r="G263" s="13">
        <v>78.3</v>
      </c>
      <c r="H263" s="13">
        <f t="shared" si="25"/>
        <v>23.813219918887143</v>
      </c>
      <c r="AL263">
        <v>-0.157448632059486</v>
      </c>
      <c r="AM263">
        <f t="shared" si="23"/>
        <v>3.2627254111898147</v>
      </c>
      <c r="AP263" s="13">
        <v>78.3</v>
      </c>
      <c r="AQ263">
        <v>2.1294470814861399</v>
      </c>
      <c r="AR263" s="13">
        <f t="shared" si="22"/>
        <v>23.813219918887143</v>
      </c>
      <c r="AS263" s="13"/>
    </row>
    <row r="264" spans="1:45" ht="13.15" customHeight="1" x14ac:dyDescent="0.2">
      <c r="A264">
        <v>262</v>
      </c>
      <c r="B264" s="44">
        <f t="shared" si="24"/>
        <v>4.19376647990312</v>
      </c>
      <c r="G264" s="13">
        <v>78.599999999999994</v>
      </c>
      <c r="H264" s="13">
        <f t="shared" si="25"/>
        <v>7.9036423707034338</v>
      </c>
      <c r="AL264">
        <v>0.77359243665381905</v>
      </c>
      <c r="AM264">
        <f t="shared" si="23"/>
        <v>4.19376647990312</v>
      </c>
      <c r="AP264" s="13">
        <v>78.599999999999994</v>
      </c>
      <c r="AQ264">
        <v>-13.849613085687899</v>
      </c>
      <c r="AR264" s="13">
        <f t="shared" si="22"/>
        <v>7.9036423707034338</v>
      </c>
      <c r="AS264" s="13"/>
    </row>
    <row r="265" spans="1:45" ht="13.15" customHeight="1" x14ac:dyDescent="0.2">
      <c r="A265">
        <v>263</v>
      </c>
      <c r="B265" s="44">
        <f t="shared" si="24"/>
        <v>3.818725838358358</v>
      </c>
      <c r="G265" s="13">
        <v>78.900000000000006</v>
      </c>
      <c r="H265" s="13">
        <f t="shared" si="25"/>
        <v>27.007306431951392</v>
      </c>
      <c r="AL265">
        <v>0.39855179510905703</v>
      </c>
      <c r="AM265">
        <f t="shared" si="23"/>
        <v>3.818725838358358</v>
      </c>
      <c r="AP265" s="13">
        <v>78.900000000000006</v>
      </c>
      <c r="AQ265">
        <v>5.18456835656972</v>
      </c>
      <c r="AR265" s="13">
        <f t="shared" si="22"/>
        <v>27.007306431951392</v>
      </c>
      <c r="AS265" s="13"/>
    </row>
    <row r="266" spans="1:45" ht="13.15" customHeight="1" x14ac:dyDescent="0.2">
      <c r="A266">
        <v>264</v>
      </c>
      <c r="B266" s="44">
        <f t="shared" si="24"/>
        <v>3.0335305860040718</v>
      </c>
      <c r="G266" s="13">
        <v>79.2</v>
      </c>
      <c r="H266" s="13">
        <f t="shared" si="25"/>
        <v>2.5092437556351044</v>
      </c>
      <c r="AL266">
        <v>-0.38664345724522903</v>
      </c>
      <c r="AM266">
        <f t="shared" si="23"/>
        <v>3.0335305860040718</v>
      </c>
      <c r="AP266" s="13">
        <v>79.2</v>
      </c>
      <c r="AQ266">
        <v>-19.382976938736899</v>
      </c>
      <c r="AR266" s="13">
        <f t="shared" si="22"/>
        <v>2.5092437556351044</v>
      </c>
      <c r="AS266" s="13"/>
    </row>
    <row r="267" spans="1:45" ht="13.15" customHeight="1" x14ac:dyDescent="0.2">
      <c r="A267">
        <v>265</v>
      </c>
      <c r="B267" s="44">
        <f t="shared" si="24"/>
        <v>3.0208666417772108</v>
      </c>
      <c r="G267" s="13">
        <v>79.5</v>
      </c>
      <c r="H267" s="13">
        <f t="shared" si="25"/>
        <v>2.4907237670846349</v>
      </c>
      <c r="AL267">
        <v>-0.39930740147208998</v>
      </c>
      <c r="AM267">
        <f t="shared" ref="AM267:AM298" si="26">IF(AW$7=A267,AV$5+AV$7,AL267+AV$5)</f>
        <v>3.0208666417772108</v>
      </c>
      <c r="AP267" s="13">
        <v>79.5</v>
      </c>
      <c r="AQ267">
        <v>-19.4709795462777</v>
      </c>
      <c r="AR267" s="13">
        <f t="shared" si="22"/>
        <v>2.4907237670846349</v>
      </c>
      <c r="AS267" s="13"/>
    </row>
    <row r="268" spans="1:45" ht="13.15" customHeight="1" x14ac:dyDescent="0.2">
      <c r="A268">
        <v>266</v>
      </c>
      <c r="B268" s="44">
        <f t="shared" si="24"/>
        <v>2.5823151418625838</v>
      </c>
      <c r="G268" s="13">
        <v>79.8</v>
      </c>
      <c r="H268" s="13">
        <f t="shared" si="25"/>
        <v>22.227142340500986</v>
      </c>
      <c r="AL268">
        <v>-0.83785890138671704</v>
      </c>
      <c r="AM268">
        <f t="shared" si="26"/>
        <v>2.5823151418625838</v>
      </c>
      <c r="AP268" s="13">
        <v>79.8</v>
      </c>
      <c r="AQ268">
        <v>0.19595640814832099</v>
      </c>
      <c r="AR268" s="13">
        <f t="shared" si="22"/>
        <v>22.227142340500986</v>
      </c>
      <c r="AS268" s="13"/>
    </row>
    <row r="269" spans="1:45" ht="13.15" customHeight="1" x14ac:dyDescent="0.2">
      <c r="A269">
        <v>267</v>
      </c>
      <c r="B269" s="44">
        <f t="shared" si="24"/>
        <v>4.2593272510298004</v>
      </c>
      <c r="G269" s="13">
        <v>80.099999999999994</v>
      </c>
      <c r="H269" s="13">
        <f t="shared" si="25"/>
        <v>10.420773437834303</v>
      </c>
      <c r="AL269">
        <v>0.83915320778049995</v>
      </c>
      <c r="AM269">
        <f t="shared" si="26"/>
        <v>4.2593272510298004</v>
      </c>
      <c r="AP269" s="13">
        <v>80.099999999999994</v>
      </c>
      <c r="AQ269">
        <v>-11.679895113508699</v>
      </c>
      <c r="AR269" s="13">
        <f t="shared" si="22"/>
        <v>10.420773437834303</v>
      </c>
      <c r="AS269" s="13"/>
    </row>
    <row r="270" spans="1:45" ht="13.15" customHeight="1" x14ac:dyDescent="0.2">
      <c r="A270">
        <v>268</v>
      </c>
      <c r="B270" s="44">
        <f t="shared" si="24"/>
        <v>3.7029724307166689</v>
      </c>
      <c r="G270" s="13">
        <v>80.400000000000006</v>
      </c>
      <c r="H270" s="13">
        <f t="shared" si="25"/>
        <v>21.098579086102276</v>
      </c>
      <c r="AL270">
        <v>0.28279838746736802</v>
      </c>
      <c r="AM270">
        <f t="shared" si="26"/>
        <v>3.7029724307166689</v>
      </c>
      <c r="AP270" s="13">
        <v>80.400000000000006</v>
      </c>
      <c r="AQ270">
        <v>-1.0715720842310601</v>
      </c>
      <c r="AR270" s="13">
        <f t="shared" si="22"/>
        <v>21.098579086102276</v>
      </c>
      <c r="AS270" s="13"/>
    </row>
    <row r="271" spans="1:45" ht="13.15" customHeight="1" x14ac:dyDescent="0.2">
      <c r="A271">
        <v>269</v>
      </c>
      <c r="B271" s="44">
        <f t="shared" si="24"/>
        <v>2.7954947661815077</v>
      </c>
      <c r="G271" s="13">
        <v>80.7</v>
      </c>
      <c r="H271" s="13">
        <f t="shared" si="25"/>
        <v>44.347646162238568</v>
      </c>
      <c r="AL271">
        <v>-0.62467927706779303</v>
      </c>
      <c r="AM271">
        <f t="shared" si="26"/>
        <v>2.7954947661815077</v>
      </c>
      <c r="AP271" s="13">
        <v>80.7</v>
      </c>
      <c r="AQ271">
        <v>22.108012372914899</v>
      </c>
      <c r="AR271" s="13">
        <f t="shared" si="22"/>
        <v>44.347646162238568</v>
      </c>
      <c r="AS271" s="13"/>
    </row>
    <row r="272" spans="1:45" ht="13.15" customHeight="1" x14ac:dyDescent="0.2">
      <c r="A272">
        <v>270</v>
      </c>
      <c r="B272" s="44">
        <f t="shared" si="24"/>
        <v>3.4585574804158119</v>
      </c>
      <c r="G272" s="13">
        <v>81</v>
      </c>
      <c r="H272" s="13">
        <f t="shared" si="25"/>
        <v>18.898572820714694</v>
      </c>
      <c r="AL272">
        <v>3.83834371665112E-2</v>
      </c>
      <c r="AM272">
        <f t="shared" si="26"/>
        <v>3.4585574804158119</v>
      </c>
      <c r="AP272" s="13">
        <v>81</v>
      </c>
      <c r="AQ272">
        <v>-3.4105435875993102</v>
      </c>
      <c r="AR272" s="13">
        <f t="shared" si="22"/>
        <v>18.898572820714694</v>
      </c>
      <c r="AS272" s="13"/>
    </row>
    <row r="273" spans="1:45" ht="13.15" customHeight="1" x14ac:dyDescent="0.2">
      <c r="A273">
        <v>271</v>
      </c>
      <c r="B273" s="44">
        <f t="shared" si="24"/>
        <v>3.8965340236246937</v>
      </c>
      <c r="G273" s="13">
        <v>81.3</v>
      </c>
      <c r="H273" s="13">
        <f t="shared" si="25"/>
        <v>30.817864933786627</v>
      </c>
      <c r="AL273">
        <v>0.47635998037539301</v>
      </c>
      <c r="AM273">
        <f t="shared" si="26"/>
        <v>3.8965340236246937</v>
      </c>
      <c r="AP273" s="13">
        <v>81.3</v>
      </c>
      <c r="AQ273">
        <v>8.4392659064822908</v>
      </c>
      <c r="AR273" s="13">
        <f t="shared" si="22"/>
        <v>30.817864933786627</v>
      </c>
      <c r="AS273" s="13"/>
    </row>
    <row r="274" spans="1:45" ht="13.15" customHeight="1" x14ac:dyDescent="0.2">
      <c r="A274">
        <v>272</v>
      </c>
      <c r="B274" s="44">
        <f t="shared" si="24"/>
        <v>3.0973979135903988</v>
      </c>
      <c r="G274" s="13">
        <v>81.599999999999994</v>
      </c>
      <c r="H274" s="13">
        <f t="shared" si="25"/>
        <v>9.7634382328202669</v>
      </c>
      <c r="AL274">
        <v>-0.32277612965890201</v>
      </c>
      <c r="AM274">
        <f t="shared" si="26"/>
        <v>3.0973979135903988</v>
      </c>
      <c r="AP274" s="13">
        <v>81.599999999999994</v>
      </c>
      <c r="AQ274">
        <v>-12.684643413474401</v>
      </c>
      <c r="AR274" s="13">
        <f t="shared" si="22"/>
        <v>9.7634382328202669</v>
      </c>
      <c r="AS274" s="13"/>
    </row>
    <row r="275" spans="1:45" ht="13.15" customHeight="1" x14ac:dyDescent="0.2">
      <c r="A275">
        <v>273</v>
      </c>
      <c r="B275" s="44">
        <f t="shared" si="24"/>
        <v>3.5033228800494842</v>
      </c>
      <c r="G275" s="13">
        <v>81.900000000000006</v>
      </c>
      <c r="H275" s="13">
        <f t="shared" si="25"/>
        <v>26.980833198260704</v>
      </c>
      <c r="AL275">
        <v>8.3148836800183396E-2</v>
      </c>
      <c r="AM275">
        <f t="shared" si="26"/>
        <v>3.5033228800494842</v>
      </c>
      <c r="AP275" s="13">
        <v>81.900000000000006</v>
      </c>
      <c r="AQ275">
        <v>4.4632689329756996</v>
      </c>
      <c r="AR275" s="13">
        <f t="shared" si="22"/>
        <v>26.980833198260704</v>
      </c>
      <c r="AS275" s="13"/>
    </row>
    <row r="276" spans="1:45" ht="13.15" customHeight="1" x14ac:dyDescent="0.2">
      <c r="A276">
        <v>274</v>
      </c>
      <c r="B276" s="44">
        <f t="shared" si="24"/>
        <v>3.4618119022807079</v>
      </c>
      <c r="G276" s="13">
        <v>82.2</v>
      </c>
      <c r="H276" s="13">
        <f t="shared" si="25"/>
        <v>7.2220285979305388</v>
      </c>
      <c r="AL276">
        <v>4.1637859031406897E-2</v>
      </c>
      <c r="AM276">
        <f t="shared" si="26"/>
        <v>3.4618119022807079</v>
      </c>
      <c r="AP276" s="13">
        <v>82.2</v>
      </c>
      <c r="AQ276">
        <v>-15.365018286344799</v>
      </c>
      <c r="AR276" s="13">
        <f t="shared" si="22"/>
        <v>7.2220285979305388</v>
      </c>
      <c r="AS276" s="13"/>
    </row>
    <row r="277" spans="1:45" ht="13.15" customHeight="1" x14ac:dyDescent="0.2">
      <c r="A277">
        <v>275</v>
      </c>
      <c r="B277" s="44">
        <f t="shared" si="24"/>
        <v>3.3057797535507709</v>
      </c>
      <c r="G277" s="13">
        <v>82.5</v>
      </c>
      <c r="H277" s="13">
        <f t="shared" si="25"/>
        <v>35.38960817717377</v>
      </c>
      <c r="AL277">
        <v>-0.11439428969852999</v>
      </c>
      <c r="AM277">
        <f t="shared" si="26"/>
        <v>3.3057797535507709</v>
      </c>
      <c r="AP277" s="13">
        <v>82.5</v>
      </c>
      <c r="AQ277">
        <v>12.7330786739081</v>
      </c>
      <c r="AR277" s="13">
        <f t="shared" si="22"/>
        <v>35.38960817717377</v>
      </c>
      <c r="AS277" s="13"/>
    </row>
    <row r="278" spans="1:45" ht="13.15" customHeight="1" x14ac:dyDescent="0.2">
      <c r="A278">
        <v>276</v>
      </c>
      <c r="B278" s="44">
        <f t="shared" si="24"/>
        <v>2.7929737757939108</v>
      </c>
      <c r="G278" s="13">
        <v>82.8</v>
      </c>
      <c r="H278" s="13">
        <f t="shared" si="25"/>
        <v>12.079706869007902</v>
      </c>
      <c r="AL278">
        <v>-0.62720026745539004</v>
      </c>
      <c r="AM278">
        <f t="shared" si="26"/>
        <v>2.7929737757939108</v>
      </c>
      <c r="AP278" s="13">
        <v>82.8</v>
      </c>
      <c r="AQ278">
        <v>-10.6463052532481</v>
      </c>
      <c r="AR278" s="13">
        <f t="shared" si="22"/>
        <v>12.079706869007902</v>
      </c>
      <c r="AS278" s="13"/>
    </row>
    <row r="279" spans="1:45" ht="13.15" customHeight="1" x14ac:dyDescent="0.2">
      <c r="A279">
        <v>277</v>
      </c>
      <c r="B279" s="44">
        <f t="shared" si="24"/>
        <v>3.7248076750311139</v>
      </c>
      <c r="G279" s="13">
        <v>83.1</v>
      </c>
      <c r="H279" s="13">
        <f t="shared" si="25"/>
        <v>17.070204795265678</v>
      </c>
      <c r="AL279">
        <v>0.30463363178181302</v>
      </c>
      <c r="AM279">
        <f t="shared" si="26"/>
        <v>3.7248076750311139</v>
      </c>
      <c r="AP279" s="13">
        <v>83.1</v>
      </c>
      <c r="AQ279">
        <v>-5.7252899459806601</v>
      </c>
      <c r="AR279" s="13">
        <f t="shared" si="22"/>
        <v>17.070204795265678</v>
      </c>
      <c r="AS279" s="13"/>
    </row>
    <row r="280" spans="1:45" ht="13.15" customHeight="1" x14ac:dyDescent="0.2">
      <c r="A280">
        <v>278</v>
      </c>
      <c r="B280" s="44">
        <f t="shared" si="24"/>
        <v>3.6832368274792566</v>
      </c>
      <c r="G280" s="13">
        <v>83.4</v>
      </c>
      <c r="H280" s="13">
        <f t="shared" si="25"/>
        <v>20.281263215243722</v>
      </c>
      <c r="AL280">
        <v>0.26306278422995599</v>
      </c>
      <c r="AM280">
        <f t="shared" si="26"/>
        <v>3.6832368274792566</v>
      </c>
      <c r="AP280" s="13">
        <v>83.4</v>
      </c>
      <c r="AQ280">
        <v>-2.5837141449929502</v>
      </c>
      <c r="AR280" s="13">
        <f t="shared" si="22"/>
        <v>20.281263215243722</v>
      </c>
      <c r="AS280" s="13"/>
    </row>
    <row r="281" spans="1:45" ht="13.15" customHeight="1" x14ac:dyDescent="0.2">
      <c r="A281">
        <v>279</v>
      </c>
      <c r="B281" s="44">
        <f t="shared" si="24"/>
        <v>2.9009833018801809</v>
      </c>
      <c r="G281" s="13">
        <v>83.7</v>
      </c>
      <c r="H281" s="13">
        <f t="shared" si="25"/>
        <v>29.670898675227523</v>
      </c>
      <c r="AL281">
        <v>-0.51919074136912002</v>
      </c>
      <c r="AM281">
        <f t="shared" si="26"/>
        <v>2.9009833018801809</v>
      </c>
      <c r="AP281" s="13">
        <v>83.7</v>
      </c>
      <c r="AQ281">
        <v>6.73643869600052</v>
      </c>
      <c r="AR281" s="13">
        <f t="shared" si="22"/>
        <v>29.670898675227523</v>
      </c>
      <c r="AS281" s="13"/>
    </row>
    <row r="282" spans="1:45" ht="13.15" customHeight="1" x14ac:dyDescent="0.2">
      <c r="A282">
        <v>280</v>
      </c>
      <c r="B282" s="44">
        <f t="shared" si="24"/>
        <v>3.5217416292949717</v>
      </c>
      <c r="G282" s="13">
        <v>84</v>
      </c>
      <c r="H282" s="13">
        <f t="shared" si="25"/>
        <v>12.364379061599836</v>
      </c>
      <c r="AL282">
        <v>0.101567586045671</v>
      </c>
      <c r="AM282">
        <f t="shared" si="26"/>
        <v>3.5217416292949717</v>
      </c>
      <c r="AP282" s="13">
        <v>84</v>
      </c>
      <c r="AQ282">
        <v>-10.6395635366175</v>
      </c>
      <c r="AR282" s="13">
        <f t="shared" si="22"/>
        <v>12.364379061599836</v>
      </c>
      <c r="AS282" s="13"/>
    </row>
    <row r="283" spans="1:45" ht="13.15" customHeight="1" x14ac:dyDescent="0.2">
      <c r="A283">
        <v>281</v>
      </c>
      <c r="B283" s="44">
        <f t="shared" si="24"/>
        <v>3.6192072255024859</v>
      </c>
      <c r="G283" s="13">
        <v>84.3</v>
      </c>
      <c r="H283" s="13">
        <f t="shared" si="25"/>
        <v>24.996462839994191</v>
      </c>
      <c r="AL283">
        <v>0.199033182253185</v>
      </c>
      <c r="AM283">
        <f t="shared" si="26"/>
        <v>3.6192072255024859</v>
      </c>
      <c r="AP283" s="13">
        <v>84.3</v>
      </c>
      <c r="AQ283">
        <v>1.92303762278652</v>
      </c>
      <c r="AR283" s="13">
        <f t="shared" si="22"/>
        <v>24.996462839994191</v>
      </c>
      <c r="AS283" s="13"/>
    </row>
    <row r="284" spans="1:45" ht="13.15" customHeight="1" x14ac:dyDescent="0.2">
      <c r="A284">
        <v>282</v>
      </c>
      <c r="B284" s="44">
        <f t="shared" si="24"/>
        <v>2.974159717692995</v>
      </c>
      <c r="G284" s="13">
        <v>84.6</v>
      </c>
      <c r="H284" s="13">
        <f t="shared" si="25"/>
        <v>9.0021576813195026</v>
      </c>
      <c r="AL284">
        <v>-0.44601432555630599</v>
      </c>
      <c r="AM284">
        <f t="shared" si="26"/>
        <v>2.974159717692995</v>
      </c>
      <c r="AP284" s="13">
        <v>84.6</v>
      </c>
      <c r="AQ284">
        <v>-14.1407501548785</v>
      </c>
      <c r="AR284" s="13">
        <f t="shared" si="22"/>
        <v>9.0021576813195026</v>
      </c>
      <c r="AS284" s="13"/>
    </row>
    <row r="285" spans="1:45" ht="13.15" customHeight="1" x14ac:dyDescent="0.2">
      <c r="A285">
        <v>283</v>
      </c>
      <c r="B285" s="44">
        <f t="shared" si="24"/>
        <v>3.6869788046915288</v>
      </c>
      <c r="G285" s="13">
        <v>84.9</v>
      </c>
      <c r="H285" s="13">
        <f t="shared" si="25"/>
        <v>24.00466480773034</v>
      </c>
      <c r="AL285">
        <v>0.26680476144222798</v>
      </c>
      <c r="AM285">
        <f t="shared" si="26"/>
        <v>3.6869788046915288</v>
      </c>
      <c r="AP285" s="13">
        <v>84.9</v>
      </c>
      <c r="AQ285">
        <v>0.79227435254200196</v>
      </c>
      <c r="AR285" s="13">
        <f t="shared" si="22"/>
        <v>24.00466480773034</v>
      </c>
      <c r="AS285" s="13"/>
    </row>
    <row r="286" spans="1:45" ht="13.15" customHeight="1" x14ac:dyDescent="0.2">
      <c r="A286">
        <v>284</v>
      </c>
      <c r="B286" s="44">
        <f t="shared" si="24"/>
        <v>3.5051716550324219</v>
      </c>
      <c r="G286" s="13">
        <v>85.2</v>
      </c>
      <c r="H286" s="13">
        <f t="shared" si="25"/>
        <v>10.455939250355874</v>
      </c>
      <c r="AL286">
        <v>8.4997611783120999E-2</v>
      </c>
      <c r="AM286">
        <f t="shared" si="26"/>
        <v>3.5051716550324219</v>
      </c>
      <c r="AP286" s="13">
        <v>85.2</v>
      </c>
      <c r="AQ286">
        <v>-12.825933823822799</v>
      </c>
      <c r="AR286" s="13">
        <f t="shared" si="22"/>
        <v>10.455939250355874</v>
      </c>
      <c r="AS286" s="13"/>
    </row>
    <row r="287" spans="1:45" ht="13.15" customHeight="1" x14ac:dyDescent="0.2">
      <c r="A287">
        <v>285</v>
      </c>
      <c r="B287" s="44">
        <f t="shared" si="24"/>
        <v>2.9351269155123489</v>
      </c>
      <c r="G287" s="13">
        <v>85.5</v>
      </c>
      <c r="H287" s="13">
        <f t="shared" si="25"/>
        <v>19.896388058206526</v>
      </c>
      <c r="AL287">
        <v>-0.48504712773695202</v>
      </c>
      <c r="AM287">
        <f t="shared" si="26"/>
        <v>2.9351269155123489</v>
      </c>
      <c r="AP287" s="13">
        <v>85.5</v>
      </c>
      <c r="AQ287">
        <v>-3.4549676349624798</v>
      </c>
      <c r="AR287" s="13">
        <f t="shared" si="22"/>
        <v>19.896388058206526</v>
      </c>
      <c r="AS287" s="13"/>
    </row>
    <row r="288" spans="1:45" ht="13.15" customHeight="1" x14ac:dyDescent="0.2">
      <c r="A288">
        <v>286</v>
      </c>
      <c r="B288" s="44">
        <f t="shared" si="24"/>
        <v>3.5212525158197998</v>
      </c>
      <c r="G288" s="13">
        <v>85.8</v>
      </c>
      <c r="H288" s="13">
        <f t="shared" si="25"/>
        <v>29.944159330660405</v>
      </c>
      <c r="AL288">
        <v>0.101078472570499</v>
      </c>
      <c r="AM288">
        <f t="shared" si="26"/>
        <v>3.5212525158197998</v>
      </c>
      <c r="AP288" s="13">
        <v>85.8</v>
      </c>
      <c r="AQ288">
        <v>6.5233210185010702</v>
      </c>
      <c r="AR288" s="13">
        <f t="shared" si="22"/>
        <v>29.944159330660405</v>
      </c>
      <c r="AS288" s="13"/>
    </row>
    <row r="289" spans="1:45" ht="13.15" customHeight="1" x14ac:dyDescent="0.2">
      <c r="A289">
        <v>287</v>
      </c>
      <c r="B289" s="44">
        <f t="shared" si="24"/>
        <v>3.7076289778520231</v>
      </c>
      <c r="G289" s="13">
        <v>86.1</v>
      </c>
      <c r="H289" s="13">
        <f t="shared" si="25"/>
        <v>19.391742299902717</v>
      </c>
      <c r="AL289">
        <v>0.28745493460272198</v>
      </c>
      <c r="AM289">
        <f t="shared" si="26"/>
        <v>3.7076289778520231</v>
      </c>
      <c r="AP289" s="13">
        <v>86.1</v>
      </c>
      <c r="AQ289">
        <v>-4.0985786312469497</v>
      </c>
      <c r="AR289" s="13">
        <f t="shared" si="22"/>
        <v>19.391742299902717</v>
      </c>
      <c r="AS289" s="13"/>
    </row>
    <row r="290" spans="1:45" ht="13.15" customHeight="1" x14ac:dyDescent="0.2">
      <c r="A290">
        <v>288</v>
      </c>
      <c r="B290" s="44">
        <f t="shared" si="24"/>
        <v>2.7129651151208147</v>
      </c>
      <c r="G290" s="13">
        <v>86.4</v>
      </c>
      <c r="H290" s="13">
        <f t="shared" si="25"/>
        <v>18.153549215731665</v>
      </c>
      <c r="AL290">
        <v>-0.70720892812848601</v>
      </c>
      <c r="AM290">
        <f t="shared" si="26"/>
        <v>2.7129651151208147</v>
      </c>
      <c r="AP290" s="13">
        <v>86.4</v>
      </c>
      <c r="AQ290">
        <v>-5.4062543344083398</v>
      </c>
      <c r="AR290" s="13">
        <f t="shared" si="22"/>
        <v>18.153549215731665</v>
      </c>
      <c r="AS290" s="13"/>
    </row>
    <row r="291" spans="1:45" ht="13.15" customHeight="1" x14ac:dyDescent="0.2">
      <c r="A291">
        <v>289</v>
      </c>
      <c r="B291" s="44">
        <f t="shared" si="24"/>
        <v>3.1758952856400287</v>
      </c>
      <c r="G291" s="13">
        <v>86.7</v>
      </c>
      <c r="H291" s="13">
        <f t="shared" si="25"/>
        <v>15.866535512952158</v>
      </c>
      <c r="AL291">
        <v>-0.24427875760927201</v>
      </c>
      <c r="AM291">
        <f t="shared" si="26"/>
        <v>3.1758952856400287</v>
      </c>
      <c r="AP291" s="13">
        <v>86.7</v>
      </c>
      <c r="AQ291">
        <v>-7.7627506561781798</v>
      </c>
      <c r="AR291" s="13">
        <f t="shared" si="22"/>
        <v>15.866535512952158</v>
      </c>
      <c r="AS291" s="13"/>
    </row>
    <row r="292" spans="1:45" ht="13.15" customHeight="1" x14ac:dyDescent="0.2">
      <c r="A292">
        <v>290</v>
      </c>
      <c r="B292" s="44">
        <f t="shared" si="24"/>
        <v>3.8878389360210859</v>
      </c>
      <c r="G292" s="13">
        <v>87</v>
      </c>
      <c r="H292" s="13">
        <f t="shared" si="25"/>
        <v>19.744623421602359</v>
      </c>
      <c r="AL292">
        <v>0.46766489277178502</v>
      </c>
      <c r="AM292">
        <f t="shared" si="26"/>
        <v>3.8878389360210859</v>
      </c>
      <c r="AP292" s="13">
        <v>87</v>
      </c>
      <c r="AQ292">
        <v>-3.9541453665183099</v>
      </c>
      <c r="AR292" s="13">
        <f t="shared" si="22"/>
        <v>19.744623421602359</v>
      </c>
      <c r="AS292" s="13"/>
    </row>
    <row r="293" spans="1:45" ht="13.15" customHeight="1" x14ac:dyDescent="0.2">
      <c r="A293">
        <v>291</v>
      </c>
      <c r="B293" s="44">
        <f t="shared" si="24"/>
        <v>3.6676289576604817</v>
      </c>
      <c r="G293" s="13">
        <v>87.3</v>
      </c>
      <c r="H293" s="13">
        <f t="shared" si="25"/>
        <v>2.9356732827648067</v>
      </c>
      <c r="AL293">
        <v>0.247454914411181</v>
      </c>
      <c r="AM293">
        <f t="shared" si="26"/>
        <v>3.6676289576604817</v>
      </c>
      <c r="AP293" s="13">
        <v>87.3</v>
      </c>
      <c r="AQ293">
        <v>-20.832578124346199</v>
      </c>
      <c r="AR293" s="13">
        <f t="shared" si="22"/>
        <v>2.9356732827648067</v>
      </c>
      <c r="AS293" s="13"/>
    </row>
    <row r="294" spans="1:45" ht="13.15" customHeight="1" x14ac:dyDescent="0.2">
      <c r="A294">
        <v>292</v>
      </c>
      <c r="B294" s="44">
        <f t="shared" si="24"/>
        <v>3.3181068555873199</v>
      </c>
      <c r="G294" s="13">
        <v>87.6</v>
      </c>
      <c r="H294" s="13">
        <f t="shared" si="25"/>
        <v>19.358498172467037</v>
      </c>
      <c r="AL294">
        <v>-0.102067187661981</v>
      </c>
      <c r="AM294">
        <f t="shared" si="26"/>
        <v>3.3181068555873199</v>
      </c>
      <c r="AP294" s="13">
        <v>87.6</v>
      </c>
      <c r="AQ294">
        <v>-4.4792358536343002</v>
      </c>
      <c r="AR294" s="13">
        <f t="shared" ref="AR294:AR357" si="27">AQ294+AV$13+AP294*AV$14</f>
        <v>19.358498172467037</v>
      </c>
      <c r="AS294" s="13"/>
    </row>
    <row r="295" spans="1:45" ht="13.15" customHeight="1" x14ac:dyDescent="0.2">
      <c r="A295">
        <v>293</v>
      </c>
      <c r="B295" s="44">
        <f t="shared" si="24"/>
        <v>3.3523611874103083</v>
      </c>
      <c r="G295" s="13">
        <v>87.9</v>
      </c>
      <c r="H295" s="13">
        <f t="shared" si="25"/>
        <v>6.9056313385661738</v>
      </c>
      <c r="AL295">
        <v>-6.7812855838992603E-2</v>
      </c>
      <c r="AM295">
        <f t="shared" si="26"/>
        <v>3.3523611874103083</v>
      </c>
      <c r="AP295" s="13">
        <v>87.9</v>
      </c>
      <c r="AQ295">
        <v>-17.001585306525499</v>
      </c>
      <c r="AR295" s="13">
        <f t="shared" si="27"/>
        <v>6.9056313385661738</v>
      </c>
      <c r="AS295" s="13"/>
    </row>
    <row r="296" spans="1:45" ht="13.15" customHeight="1" x14ac:dyDescent="0.2">
      <c r="A296">
        <v>294</v>
      </c>
      <c r="B296" s="44">
        <f t="shared" si="24"/>
        <v>2.8061976481013988</v>
      </c>
      <c r="G296" s="13">
        <v>88.2</v>
      </c>
      <c r="H296" s="13">
        <f t="shared" si="25"/>
        <v>33.272651830323504</v>
      </c>
      <c r="AL296">
        <v>-0.61397639514790203</v>
      </c>
      <c r="AM296">
        <f t="shared" si="26"/>
        <v>2.8061976481013988</v>
      </c>
      <c r="AP296" s="13">
        <v>88.2</v>
      </c>
      <c r="AQ296">
        <v>9.2959525662414997</v>
      </c>
      <c r="AR296" s="13">
        <f t="shared" si="27"/>
        <v>33.272651830323504</v>
      </c>
      <c r="AS296" s="13"/>
    </row>
    <row r="297" spans="1:45" ht="13.15" customHeight="1" x14ac:dyDescent="0.2">
      <c r="A297">
        <v>295</v>
      </c>
      <c r="B297" s="44">
        <f t="shared" si="24"/>
        <v>3.505550362522551</v>
      </c>
      <c r="G297" s="13">
        <v>88.5</v>
      </c>
      <c r="H297" s="13">
        <f t="shared" si="25"/>
        <v>33.985970027620809</v>
      </c>
      <c r="AL297">
        <v>8.5376319273250095E-2</v>
      </c>
      <c r="AM297">
        <f t="shared" si="26"/>
        <v>3.505550362522551</v>
      </c>
      <c r="AP297" s="13">
        <v>88.5</v>
      </c>
      <c r="AQ297">
        <v>9.9397881445484693</v>
      </c>
      <c r="AR297" s="13">
        <f t="shared" si="27"/>
        <v>33.985970027620809</v>
      </c>
      <c r="AS297" s="13"/>
    </row>
    <row r="298" spans="1:45" ht="13.15" customHeight="1" x14ac:dyDescent="0.2">
      <c r="A298">
        <v>296</v>
      </c>
      <c r="B298" s="44">
        <f t="shared" si="24"/>
        <v>3.514249907323264</v>
      </c>
      <c r="G298" s="13">
        <v>88.8</v>
      </c>
      <c r="H298" s="13">
        <f t="shared" si="25"/>
        <v>30.076242976369631</v>
      </c>
      <c r="AL298">
        <v>9.4075864073963206E-2</v>
      </c>
      <c r="AM298">
        <f t="shared" si="26"/>
        <v>3.514249907323264</v>
      </c>
      <c r="AP298" s="13">
        <v>88.8</v>
      </c>
      <c r="AQ298">
        <v>5.9605784743069599</v>
      </c>
      <c r="AR298" s="13">
        <f t="shared" si="27"/>
        <v>30.076242976369631</v>
      </c>
      <c r="AS298" s="13"/>
    </row>
    <row r="299" spans="1:45" ht="13.15" customHeight="1" x14ac:dyDescent="0.2">
      <c r="A299">
        <v>297</v>
      </c>
      <c r="B299" s="44">
        <f t="shared" si="24"/>
        <v>3.3275132135250853</v>
      </c>
      <c r="G299" s="13">
        <v>89.1</v>
      </c>
      <c r="H299" s="13">
        <f t="shared" si="25"/>
        <v>21.754420792533004</v>
      </c>
      <c r="AL299">
        <v>-9.2660829724215493E-2</v>
      </c>
      <c r="AM299">
        <f t="shared" ref="AM299:AM330" si="28">IF(AW$7=A299,AV$5+AV$7,AL299+AV$5)</f>
        <v>3.3275132135250853</v>
      </c>
      <c r="AP299" s="13">
        <v>89.1</v>
      </c>
      <c r="AQ299">
        <v>-2.43072632852</v>
      </c>
      <c r="AR299" s="13">
        <f t="shared" si="27"/>
        <v>21.754420792533004</v>
      </c>
      <c r="AS299" s="13"/>
    </row>
    <row r="300" spans="1:45" ht="13.15" customHeight="1" x14ac:dyDescent="0.2">
      <c r="A300">
        <v>298</v>
      </c>
      <c r="B300" s="44">
        <f t="shared" si="24"/>
        <v>3.2408106381745627</v>
      </c>
      <c r="G300" s="13">
        <v>89.4</v>
      </c>
      <c r="H300" s="13">
        <f t="shared" si="25"/>
        <v>49.819037286278537</v>
      </c>
      <c r="AL300">
        <v>-0.179363405074738</v>
      </c>
      <c r="AM300">
        <f t="shared" si="28"/>
        <v>3.2408106381745627</v>
      </c>
      <c r="AP300" s="13">
        <v>89.4</v>
      </c>
      <c r="AQ300">
        <v>25.564407546235199</v>
      </c>
      <c r="AR300" s="13">
        <f t="shared" si="27"/>
        <v>49.819037286278537</v>
      </c>
      <c r="AS300" s="13"/>
    </row>
    <row r="301" spans="1:45" ht="13.15" customHeight="1" x14ac:dyDescent="0.2">
      <c r="A301">
        <v>299</v>
      </c>
      <c r="B301" s="44">
        <f t="shared" si="24"/>
        <v>3.4067797817976029</v>
      </c>
      <c r="G301" s="13">
        <v>89.7</v>
      </c>
      <c r="H301" s="13">
        <f t="shared" si="25"/>
        <v>31.598562005111212</v>
      </c>
      <c r="AL301">
        <v>-1.33942614516978E-2</v>
      </c>
      <c r="AM301">
        <f t="shared" si="28"/>
        <v>3.4067797817976029</v>
      </c>
      <c r="AP301" s="13">
        <v>89.7</v>
      </c>
      <c r="AQ301">
        <v>7.2744496460775396</v>
      </c>
      <c r="AR301" s="13">
        <f t="shared" si="27"/>
        <v>31.598562005111212</v>
      </c>
      <c r="AS301" s="13"/>
    </row>
    <row r="302" spans="1:45" ht="13.15" customHeight="1" x14ac:dyDescent="0.2">
      <c r="A302">
        <v>300</v>
      </c>
      <c r="B302" s="44">
        <f t="shared" si="24"/>
        <v>3.7663005686600139</v>
      </c>
      <c r="G302" s="13">
        <v>90</v>
      </c>
      <c r="H302" s="13">
        <f t="shared" si="25"/>
        <v>30.276577123766437</v>
      </c>
      <c r="AL302">
        <v>0.34612652541071298</v>
      </c>
      <c r="AM302">
        <f t="shared" si="28"/>
        <v>3.7663005686600139</v>
      </c>
      <c r="AP302" s="13">
        <v>90</v>
      </c>
      <c r="AQ302">
        <v>5.8829821457424298</v>
      </c>
      <c r="AR302" s="13">
        <f t="shared" si="27"/>
        <v>30.276577123766437</v>
      </c>
      <c r="AS302" s="13"/>
    </row>
    <row r="303" spans="1:45" ht="13.15" customHeight="1" x14ac:dyDescent="0.2">
      <c r="A303">
        <v>301</v>
      </c>
      <c r="B303" s="44">
        <f t="shared" si="24"/>
        <v>3.3020162365744219</v>
      </c>
      <c r="G303" s="13">
        <v>90.3</v>
      </c>
      <c r="H303" s="13">
        <f t="shared" si="25"/>
        <v>4.7328882284864378</v>
      </c>
      <c r="AL303">
        <v>-0.118157806674879</v>
      </c>
      <c r="AM303">
        <f t="shared" si="28"/>
        <v>3.3020162365744219</v>
      </c>
      <c r="AP303" s="13">
        <v>90.3</v>
      </c>
      <c r="AQ303">
        <v>-19.730189368527899</v>
      </c>
      <c r="AR303" s="13">
        <f t="shared" si="27"/>
        <v>4.7328882284864378</v>
      </c>
      <c r="AS303" s="13"/>
    </row>
    <row r="304" spans="1:45" ht="13.15" customHeight="1" x14ac:dyDescent="0.2">
      <c r="A304">
        <v>302</v>
      </c>
      <c r="B304" s="44">
        <f t="shared" si="24"/>
        <v>3.5120467953581453</v>
      </c>
      <c r="G304" s="13">
        <v>90.6</v>
      </c>
      <c r="H304" s="13">
        <f t="shared" si="25"/>
        <v>30.557907419162873</v>
      </c>
      <c r="AL304">
        <v>9.1872752108844505E-2</v>
      </c>
      <c r="AM304">
        <f t="shared" si="28"/>
        <v>3.5120467953581453</v>
      </c>
      <c r="AP304" s="13">
        <v>90.6</v>
      </c>
      <c r="AQ304">
        <v>6.0253472031581996</v>
      </c>
      <c r="AR304" s="13">
        <f t="shared" si="27"/>
        <v>30.557907419162873</v>
      </c>
      <c r="AS304" s="13"/>
    </row>
    <row r="305" spans="1:45" ht="13.15" customHeight="1" x14ac:dyDescent="0.2">
      <c r="A305">
        <v>303</v>
      </c>
      <c r="B305" s="44">
        <f t="shared" si="24"/>
        <v>3.0929592159837407</v>
      </c>
      <c r="G305" s="13">
        <v>90.9</v>
      </c>
      <c r="H305" s="13">
        <f t="shared" si="25"/>
        <v>40.336028864092711</v>
      </c>
      <c r="AL305">
        <v>-0.32721482726556</v>
      </c>
      <c r="AM305">
        <f t="shared" si="28"/>
        <v>3.0929592159837407</v>
      </c>
      <c r="AP305" s="13">
        <v>90.9</v>
      </c>
      <c r="AQ305">
        <v>15.7339860290977</v>
      </c>
      <c r="AR305" s="13">
        <f t="shared" si="27"/>
        <v>40.336028864092711</v>
      </c>
      <c r="AS305" s="13"/>
    </row>
    <row r="306" spans="1:45" ht="13.15" customHeight="1" x14ac:dyDescent="0.2">
      <c r="A306">
        <v>304</v>
      </c>
      <c r="B306" s="44">
        <f t="shared" si="24"/>
        <v>3.4559903155685925</v>
      </c>
      <c r="G306" s="13">
        <v>91.2</v>
      </c>
      <c r="H306" s="13">
        <f t="shared" si="25"/>
        <v>33.78874409208214</v>
      </c>
      <c r="AL306">
        <v>3.5816272319291798E-2</v>
      </c>
      <c r="AM306">
        <f t="shared" si="28"/>
        <v>3.4559903155685925</v>
      </c>
      <c r="AP306" s="13">
        <v>91.2</v>
      </c>
      <c r="AQ306">
        <v>9.1172186380967997</v>
      </c>
      <c r="AR306" s="13">
        <f t="shared" si="27"/>
        <v>33.78874409208214</v>
      </c>
      <c r="AS306" s="13"/>
    </row>
    <row r="307" spans="1:45" ht="13.15" customHeight="1" x14ac:dyDescent="0.2">
      <c r="A307">
        <v>305</v>
      </c>
      <c r="B307" s="44">
        <f t="shared" si="24"/>
        <v>3.346635456454996</v>
      </c>
      <c r="G307" s="13">
        <v>91.5</v>
      </c>
      <c r="H307" s="13">
        <f t="shared" si="25"/>
        <v>2.3081346194887722</v>
      </c>
      <c r="AL307">
        <v>-7.3538586794304694E-2</v>
      </c>
      <c r="AM307">
        <f t="shared" si="28"/>
        <v>3.346635456454996</v>
      </c>
      <c r="AP307" s="13">
        <v>91.5</v>
      </c>
      <c r="AQ307">
        <v>-22.432873453486899</v>
      </c>
      <c r="AR307" s="13">
        <f t="shared" si="27"/>
        <v>2.3081346194887722</v>
      </c>
      <c r="AS307" s="13"/>
    </row>
    <row r="308" spans="1:45" ht="13.15" customHeight="1" x14ac:dyDescent="0.2">
      <c r="A308">
        <v>306</v>
      </c>
      <c r="B308" s="44">
        <f t="shared" si="24"/>
        <v>4.2150172056686461</v>
      </c>
      <c r="G308" s="13">
        <v>91.8</v>
      </c>
      <c r="H308" s="13">
        <f t="shared" si="25"/>
        <v>29.012401996184405</v>
      </c>
      <c r="AL308">
        <v>0.79484316241934505</v>
      </c>
      <c r="AM308">
        <f t="shared" si="28"/>
        <v>4.2150172056686461</v>
      </c>
      <c r="AP308" s="13">
        <v>91.8</v>
      </c>
      <c r="AQ308">
        <v>4.2019113042183998</v>
      </c>
      <c r="AR308" s="13">
        <f t="shared" si="27"/>
        <v>29.012401996184405</v>
      </c>
      <c r="AS308" s="13"/>
    </row>
    <row r="309" spans="1:45" ht="13.15" customHeight="1" x14ac:dyDescent="0.2">
      <c r="A309">
        <v>307</v>
      </c>
      <c r="B309" s="44">
        <f t="shared" si="24"/>
        <v>3.2616332667359886</v>
      </c>
      <c r="G309" s="13">
        <v>92.1</v>
      </c>
      <c r="H309" s="13">
        <f t="shared" si="25"/>
        <v>27.650421302614358</v>
      </c>
      <c r="AL309">
        <v>-0.158540776513312</v>
      </c>
      <c r="AM309">
        <f t="shared" si="28"/>
        <v>3.2616332667359886</v>
      </c>
      <c r="AP309" s="13">
        <v>92.1</v>
      </c>
      <c r="AQ309">
        <v>2.77044799165802</v>
      </c>
      <c r="AR309" s="13">
        <f t="shared" si="27"/>
        <v>27.650421302614358</v>
      </c>
      <c r="AS309" s="13"/>
    </row>
    <row r="310" spans="1:45" ht="13.15" customHeight="1" x14ac:dyDescent="0.2">
      <c r="A310">
        <v>308</v>
      </c>
      <c r="B310" s="44">
        <f t="shared" si="24"/>
        <v>2.730132763365035</v>
      </c>
      <c r="G310" s="13">
        <v>92.4</v>
      </c>
      <c r="H310" s="13">
        <f t="shared" si="25"/>
        <v>40.840713786982775</v>
      </c>
      <c r="AL310">
        <v>-0.690041279884266</v>
      </c>
      <c r="AM310">
        <f t="shared" si="28"/>
        <v>2.730132763365035</v>
      </c>
      <c r="AP310" s="13">
        <v>92.4</v>
      </c>
      <c r="AQ310">
        <v>15.8912578570361</v>
      </c>
      <c r="AR310" s="13">
        <f t="shared" si="27"/>
        <v>40.840713786982775</v>
      </c>
      <c r="AS310" s="13"/>
    </row>
    <row r="311" spans="1:45" ht="13.15" customHeight="1" x14ac:dyDescent="0.2">
      <c r="A311">
        <v>309</v>
      </c>
      <c r="B311" s="44">
        <f t="shared" si="24"/>
        <v>3.2164560628995398</v>
      </c>
      <c r="G311" s="13">
        <v>92.7</v>
      </c>
      <c r="H311" s="13">
        <f t="shared" si="25"/>
        <v>35.908122857855304</v>
      </c>
      <c r="AL311">
        <v>-0.20371798034976099</v>
      </c>
      <c r="AM311">
        <f t="shared" si="28"/>
        <v>3.2164560628995398</v>
      </c>
      <c r="AP311" s="13">
        <v>92.7</v>
      </c>
      <c r="AQ311">
        <v>10.889184308918299</v>
      </c>
      <c r="AR311" s="13">
        <f t="shared" si="27"/>
        <v>35.908122857855304</v>
      </c>
      <c r="AS311" s="13"/>
    </row>
    <row r="312" spans="1:45" ht="13.15" customHeight="1" x14ac:dyDescent="0.2">
      <c r="A312">
        <v>310</v>
      </c>
      <c r="B312" s="44">
        <f t="shared" si="24"/>
        <v>3.4507151012129946</v>
      </c>
      <c r="G312" s="13">
        <v>93</v>
      </c>
      <c r="H312" s="13">
        <f t="shared" si="25"/>
        <v>24.137588543126341</v>
      </c>
      <c r="AL312">
        <v>3.0541057963693899E-2</v>
      </c>
      <c r="AM312">
        <f t="shared" si="28"/>
        <v>3.4507151012129946</v>
      </c>
      <c r="AP312" s="13">
        <v>93</v>
      </c>
      <c r="AQ312">
        <v>-0.95083262480099995</v>
      </c>
      <c r="AR312" s="13">
        <f t="shared" si="27"/>
        <v>24.137588543126341</v>
      </c>
      <c r="AS312" s="13"/>
    </row>
    <row r="313" spans="1:45" ht="13.15" customHeight="1" x14ac:dyDescent="0.2">
      <c r="A313">
        <v>311</v>
      </c>
      <c r="B313" s="44">
        <f t="shared" si="24"/>
        <v>3.946008283034506</v>
      </c>
      <c r="G313" s="13">
        <v>93.3</v>
      </c>
      <c r="H313" s="13">
        <f t="shared" si="25"/>
        <v>7.8257741695946699</v>
      </c>
      <c r="AL313">
        <v>0.52583423978520505</v>
      </c>
      <c r="AM313">
        <f t="shared" si="28"/>
        <v>3.946008283034506</v>
      </c>
      <c r="AP313" s="13">
        <v>93.3</v>
      </c>
      <c r="AQ313">
        <v>-17.332129617323002</v>
      </c>
      <c r="AR313" s="13">
        <f t="shared" si="27"/>
        <v>7.8257741695946699</v>
      </c>
      <c r="AS313" s="13"/>
    </row>
    <row r="314" spans="1:45" ht="13.15" customHeight="1" x14ac:dyDescent="0.2">
      <c r="A314">
        <v>312</v>
      </c>
      <c r="B314" s="44">
        <f t="shared" si="24"/>
        <v>3.0810540136202427</v>
      </c>
      <c r="G314" s="13">
        <v>93.6</v>
      </c>
      <c r="H314" s="13">
        <f t="shared" si="25"/>
        <v>30.311526396426565</v>
      </c>
      <c r="AL314">
        <v>-0.33912002962905802</v>
      </c>
      <c r="AM314">
        <f t="shared" si="28"/>
        <v>3.0810540136202427</v>
      </c>
      <c r="AP314" s="13">
        <v>93.6</v>
      </c>
      <c r="AQ314">
        <v>5.08413999051856</v>
      </c>
      <c r="AR314" s="13">
        <f t="shared" si="27"/>
        <v>30.311526396426565</v>
      </c>
      <c r="AS314" s="13"/>
    </row>
    <row r="315" spans="1:45" ht="13.15" customHeight="1" x14ac:dyDescent="0.2">
      <c r="A315">
        <v>313</v>
      </c>
      <c r="B315" s="44">
        <f t="shared" si="24"/>
        <v>3.4151529319558143</v>
      </c>
      <c r="G315" s="13">
        <v>93.9</v>
      </c>
      <c r="H315" s="13">
        <f t="shared" si="25"/>
        <v>26.786963104856742</v>
      </c>
      <c r="AL315">
        <v>-5.0211112934863897E-3</v>
      </c>
      <c r="AM315">
        <f t="shared" si="28"/>
        <v>3.4151529319558143</v>
      </c>
      <c r="AP315" s="13">
        <v>93.9</v>
      </c>
      <c r="AQ315">
        <v>1.4900940799583999</v>
      </c>
      <c r="AR315" s="13">
        <f t="shared" si="27"/>
        <v>26.786963104856742</v>
      </c>
      <c r="AS315" s="13"/>
    </row>
    <row r="316" spans="1:45" ht="13.15" customHeight="1" x14ac:dyDescent="0.2">
      <c r="A316">
        <v>314</v>
      </c>
      <c r="B316" s="44">
        <f t="shared" si="24"/>
        <v>3.308023939206528</v>
      </c>
      <c r="G316" s="13">
        <v>94.2</v>
      </c>
      <c r="H316" s="13">
        <f t="shared" si="25"/>
        <v>34.572982662444275</v>
      </c>
      <c r="AL316">
        <v>-0.11215010404277299</v>
      </c>
      <c r="AM316">
        <f t="shared" si="28"/>
        <v>3.308023939206528</v>
      </c>
      <c r="AP316" s="13">
        <v>94.2</v>
      </c>
      <c r="AQ316">
        <v>9.2066310185555995</v>
      </c>
      <c r="AR316" s="13">
        <f t="shared" si="27"/>
        <v>34.572982662444275</v>
      </c>
      <c r="AS316" s="13"/>
    </row>
    <row r="317" spans="1:45" ht="13.15" customHeight="1" x14ac:dyDescent="0.2">
      <c r="A317">
        <v>315</v>
      </c>
      <c r="B317" s="44">
        <f t="shared" si="24"/>
        <v>3.4628269551620541</v>
      </c>
      <c r="G317" s="13">
        <v>94.5</v>
      </c>
      <c r="H317" s="13">
        <f t="shared" si="25"/>
        <v>19.051685801406474</v>
      </c>
      <c r="AL317">
        <v>4.2652911912753201E-2</v>
      </c>
      <c r="AM317">
        <f t="shared" si="28"/>
        <v>3.4628269551620541</v>
      </c>
      <c r="AP317" s="13">
        <v>94.5</v>
      </c>
      <c r="AQ317">
        <v>-6.3841484614725301</v>
      </c>
      <c r="AR317" s="13">
        <f t="shared" si="27"/>
        <v>19.051685801406474</v>
      </c>
      <c r="AS317" s="13"/>
    </row>
    <row r="318" spans="1:45" ht="13.15" customHeight="1" x14ac:dyDescent="0.2">
      <c r="A318">
        <v>316</v>
      </c>
      <c r="B318" s="44">
        <f t="shared" si="24"/>
        <v>3.302790055522304</v>
      </c>
      <c r="G318" s="13">
        <v>94.8</v>
      </c>
      <c r="H318" s="13">
        <f t="shared" si="25"/>
        <v>33.472784141516442</v>
      </c>
      <c r="AL318">
        <v>-0.117383987726997</v>
      </c>
      <c r="AM318">
        <f t="shared" si="28"/>
        <v>3.302790055522304</v>
      </c>
      <c r="AP318" s="13">
        <v>94.8</v>
      </c>
      <c r="AQ318">
        <v>7.9674672596471003</v>
      </c>
      <c r="AR318" s="13">
        <f t="shared" si="27"/>
        <v>33.472784141516442</v>
      </c>
      <c r="AS318" s="13"/>
    </row>
    <row r="319" spans="1:45" ht="13.15" customHeight="1" x14ac:dyDescent="0.2">
      <c r="A319">
        <v>317</v>
      </c>
      <c r="B319" s="44">
        <f t="shared" si="24"/>
        <v>2.8253350420581631</v>
      </c>
      <c r="G319" s="13">
        <v>95.1</v>
      </c>
      <c r="H319" s="13">
        <f t="shared" si="25"/>
        <v>18.380557151553162</v>
      </c>
      <c r="AL319">
        <v>-0.59483900119113797</v>
      </c>
      <c r="AM319">
        <f t="shared" si="28"/>
        <v>2.8253350420581631</v>
      </c>
      <c r="AP319" s="13">
        <v>95.1</v>
      </c>
      <c r="AQ319">
        <v>-7.19424234930651</v>
      </c>
      <c r="AR319" s="13">
        <f t="shared" si="27"/>
        <v>18.380557151553162</v>
      </c>
      <c r="AS319" s="13"/>
    </row>
    <row r="320" spans="1:45" ht="13.15" customHeight="1" x14ac:dyDescent="0.2">
      <c r="A320">
        <v>318</v>
      </c>
      <c r="B320" s="44">
        <f t="shared" si="24"/>
        <v>3.0961615083541441</v>
      </c>
      <c r="G320" s="13">
        <v>95.4</v>
      </c>
      <c r="H320" s="13">
        <f t="shared" si="25"/>
        <v>8.6966868893389062</v>
      </c>
      <c r="AL320">
        <v>-0.32401253489515702</v>
      </c>
      <c r="AM320">
        <f t="shared" si="28"/>
        <v>3.0961615083541441</v>
      </c>
      <c r="AP320" s="13">
        <v>95.4</v>
      </c>
      <c r="AQ320">
        <v>-16.947595230511102</v>
      </c>
      <c r="AR320" s="13">
        <f t="shared" si="27"/>
        <v>8.6966868893389062</v>
      </c>
      <c r="AS320" s="13"/>
    </row>
    <row r="321" spans="1:45" ht="13.15" customHeight="1" x14ac:dyDescent="0.2">
      <c r="A321">
        <v>319</v>
      </c>
      <c r="B321" s="44">
        <f t="shared" si="24"/>
        <v>3.3172304342554417</v>
      </c>
      <c r="G321" s="13">
        <v>95.7</v>
      </c>
      <c r="H321" s="13">
        <f t="shared" si="25"/>
        <v>47.335280430543641</v>
      </c>
      <c r="AL321">
        <v>-0.102943608993859</v>
      </c>
      <c r="AM321">
        <f t="shared" si="28"/>
        <v>3.3172304342554417</v>
      </c>
      <c r="AP321" s="13">
        <v>95.7</v>
      </c>
      <c r="AQ321">
        <v>21.621515691703301</v>
      </c>
      <c r="AR321" s="13">
        <f t="shared" si="27"/>
        <v>47.335280430543641</v>
      </c>
      <c r="AS321" s="13"/>
    </row>
    <row r="322" spans="1:45" ht="13.15" customHeight="1" x14ac:dyDescent="0.2">
      <c r="A322">
        <v>320</v>
      </c>
      <c r="B322" s="44">
        <f t="shared" si="24"/>
        <v>3.418888380672775</v>
      </c>
      <c r="G322" s="13">
        <v>96</v>
      </c>
      <c r="H322" s="13">
        <f t="shared" si="25"/>
        <v>19.085739517244193</v>
      </c>
      <c r="AL322">
        <v>-1.28566257652567E-3</v>
      </c>
      <c r="AM322">
        <f t="shared" si="28"/>
        <v>3.418888380672775</v>
      </c>
      <c r="AP322" s="13">
        <v>96</v>
      </c>
      <c r="AQ322">
        <v>-6.6975078405864803</v>
      </c>
      <c r="AR322" s="13">
        <f t="shared" si="27"/>
        <v>19.085739517244193</v>
      </c>
      <c r="AS322" s="13"/>
    </row>
    <row r="323" spans="1:45" ht="13.15" customHeight="1" x14ac:dyDescent="0.2">
      <c r="A323">
        <v>321</v>
      </c>
      <c r="B323" s="44">
        <f t="shared" ref="B323:B386" si="29">AM323</f>
        <v>3.4591675160939763</v>
      </c>
      <c r="G323" s="13">
        <v>96.3</v>
      </c>
      <c r="H323" s="13">
        <f t="shared" ref="H323:H386" si="30">AR323</f>
        <v>18.892637112692846</v>
      </c>
      <c r="AL323">
        <v>3.8993472844675497E-2</v>
      </c>
      <c r="AM323">
        <f t="shared" si="28"/>
        <v>3.4591675160939763</v>
      </c>
      <c r="AP323" s="13">
        <v>96.3</v>
      </c>
      <c r="AQ323">
        <v>-6.9600928641281596</v>
      </c>
      <c r="AR323" s="13">
        <f t="shared" si="27"/>
        <v>18.892637112692846</v>
      </c>
      <c r="AS323" s="13"/>
    </row>
    <row r="324" spans="1:45" ht="13.15" customHeight="1" x14ac:dyDescent="0.2">
      <c r="A324">
        <v>322</v>
      </c>
      <c r="B324" s="44">
        <f t="shared" si="29"/>
        <v>3.424005750070982</v>
      </c>
      <c r="G324" s="13">
        <v>96.6</v>
      </c>
      <c r="H324" s="13">
        <f t="shared" si="30"/>
        <v>31.177090418880837</v>
      </c>
      <c r="AL324">
        <v>3.8317068216810499E-3</v>
      </c>
      <c r="AM324">
        <f t="shared" si="28"/>
        <v>3.424005750070982</v>
      </c>
      <c r="AP324" s="13">
        <v>96.6</v>
      </c>
      <c r="AQ324">
        <v>5.2548778230695001</v>
      </c>
      <c r="AR324" s="13">
        <f t="shared" si="27"/>
        <v>31.177090418880837</v>
      </c>
      <c r="AS324" s="13"/>
    </row>
    <row r="325" spans="1:45" ht="13.15" customHeight="1" x14ac:dyDescent="0.2">
      <c r="A325">
        <v>323</v>
      </c>
      <c r="B325" s="44">
        <f t="shared" si="29"/>
        <v>3.8672493139211199</v>
      </c>
      <c r="G325" s="13">
        <v>96.9</v>
      </c>
      <c r="H325" s="13">
        <f t="shared" si="30"/>
        <v>17.093209757748568</v>
      </c>
      <c r="AL325">
        <v>0.44707527067181901</v>
      </c>
      <c r="AM325">
        <f t="shared" si="28"/>
        <v>3.8672493139211199</v>
      </c>
      <c r="AP325" s="13">
        <v>96.9</v>
      </c>
      <c r="AQ325">
        <v>-8.8984854570531091</v>
      </c>
      <c r="AR325" s="13">
        <f t="shared" si="27"/>
        <v>17.093209757748568</v>
      </c>
      <c r="AS325" s="13"/>
    </row>
    <row r="326" spans="1:45" ht="13.15" customHeight="1" x14ac:dyDescent="0.2">
      <c r="A326">
        <v>324</v>
      </c>
      <c r="B326" s="44">
        <f t="shared" si="29"/>
        <v>4.7529690095951445</v>
      </c>
      <c r="G326" s="13">
        <v>97.2</v>
      </c>
      <c r="H326" s="13">
        <f t="shared" si="30"/>
        <v>31.296691437923979</v>
      </c>
      <c r="AL326">
        <v>-0.11218404444343499</v>
      </c>
      <c r="AM326">
        <f t="shared" si="28"/>
        <v>4.7529690095951445</v>
      </c>
      <c r="AP326" s="13">
        <v>97.2</v>
      </c>
      <c r="AQ326">
        <v>5.2355136041319703</v>
      </c>
      <c r="AR326" s="13">
        <f t="shared" si="27"/>
        <v>31.296691437923979</v>
      </c>
      <c r="AS326" s="13"/>
    </row>
    <row r="327" spans="1:45" ht="13.15" customHeight="1" x14ac:dyDescent="0.2">
      <c r="A327">
        <v>325</v>
      </c>
      <c r="B327" s="44">
        <f t="shared" si="29"/>
        <v>3.2644280480061147</v>
      </c>
      <c r="G327" s="13">
        <v>97.5</v>
      </c>
      <c r="H327" s="13">
        <f t="shared" si="30"/>
        <v>18.349318071714681</v>
      </c>
      <c r="AL327">
        <v>-0.155745995243186</v>
      </c>
      <c r="AM327">
        <f t="shared" si="28"/>
        <v>3.2644280480061147</v>
      </c>
      <c r="AP327" s="13">
        <v>97.5</v>
      </c>
      <c r="AQ327">
        <v>-7.7813423810676596</v>
      </c>
      <c r="AR327" s="13">
        <f t="shared" si="27"/>
        <v>18.349318071714681</v>
      </c>
      <c r="AS327" s="13"/>
    </row>
    <row r="328" spans="1:45" ht="13.15" customHeight="1" x14ac:dyDescent="0.2">
      <c r="A328">
        <v>326</v>
      </c>
      <c r="B328" s="44">
        <f t="shared" si="29"/>
        <v>3.480068600387956</v>
      </c>
      <c r="G328" s="13">
        <v>97.8</v>
      </c>
      <c r="H328" s="13">
        <f t="shared" si="30"/>
        <v>30.39381512256714</v>
      </c>
      <c r="AL328">
        <v>5.9894557138655102E-2</v>
      </c>
      <c r="AM328">
        <f t="shared" si="28"/>
        <v>3.480068600387956</v>
      </c>
      <c r="AP328" s="13">
        <v>97.8</v>
      </c>
      <c r="AQ328">
        <v>4.1936720507944703</v>
      </c>
      <c r="AR328" s="13">
        <f t="shared" si="27"/>
        <v>30.39381512256714</v>
      </c>
      <c r="AS328" s="13"/>
    </row>
    <row r="329" spans="1:45" ht="13.15" customHeight="1" x14ac:dyDescent="0.2">
      <c r="A329">
        <v>327</v>
      </c>
      <c r="B329" s="44">
        <f t="shared" si="29"/>
        <v>2.8991719324573269</v>
      </c>
      <c r="G329" s="13">
        <v>98.1</v>
      </c>
      <c r="H329" s="13">
        <f t="shared" si="30"/>
        <v>27.962839337295936</v>
      </c>
      <c r="AL329">
        <v>-0.521002110791974</v>
      </c>
      <c r="AM329">
        <f t="shared" si="28"/>
        <v>2.8991719324573269</v>
      </c>
      <c r="AP329" s="13">
        <v>98.1</v>
      </c>
      <c r="AQ329">
        <v>1.6932136465329299</v>
      </c>
      <c r="AR329" s="13">
        <f t="shared" si="27"/>
        <v>27.962839337295936</v>
      </c>
      <c r="AS329" s="13"/>
    </row>
    <row r="330" spans="1:45" ht="13.15" customHeight="1" x14ac:dyDescent="0.2">
      <c r="A330">
        <v>328</v>
      </c>
      <c r="B330" s="44">
        <f t="shared" si="29"/>
        <v>3.8311426955163661</v>
      </c>
      <c r="G330" s="13">
        <v>98.4</v>
      </c>
      <c r="H330" s="13">
        <f t="shared" si="30"/>
        <v>27.797997863493244</v>
      </c>
      <c r="AL330">
        <v>0.41096865226706503</v>
      </c>
      <c r="AM330">
        <f t="shared" si="28"/>
        <v>3.8311426955163661</v>
      </c>
      <c r="AP330" s="13">
        <v>98.4</v>
      </c>
      <c r="AQ330">
        <v>1.4588895537399</v>
      </c>
      <c r="AR330" s="13">
        <f t="shared" si="27"/>
        <v>27.797997863493244</v>
      </c>
      <c r="AS330" s="13"/>
    </row>
    <row r="331" spans="1:45" ht="13.15" customHeight="1" x14ac:dyDescent="0.2">
      <c r="A331">
        <v>329</v>
      </c>
      <c r="B331" s="44">
        <f t="shared" si="29"/>
        <v>2.9898422383895591</v>
      </c>
      <c r="G331" s="13">
        <v>98.7</v>
      </c>
      <c r="H331" s="13">
        <f t="shared" si="30"/>
        <v>30.300813138490174</v>
      </c>
      <c r="AL331">
        <v>-0.43033180485974198</v>
      </c>
      <c r="AM331">
        <f t="shared" ref="AM331:AM362" si="31">IF(AW$7=A331,AV$5+AV$7,AL331+AV$5)</f>
        <v>2.9898422383895591</v>
      </c>
      <c r="AP331" s="13">
        <v>98.7</v>
      </c>
      <c r="AQ331">
        <v>3.8922222097465</v>
      </c>
      <c r="AR331" s="13">
        <f t="shared" si="27"/>
        <v>30.300813138490174</v>
      </c>
      <c r="AS331" s="13"/>
    </row>
    <row r="332" spans="1:45" ht="13.15" customHeight="1" x14ac:dyDescent="0.2">
      <c r="A332">
        <v>330</v>
      </c>
      <c r="B332" s="44">
        <f t="shared" si="29"/>
        <v>4.1672104683700377</v>
      </c>
      <c r="G332" s="13">
        <v>99</v>
      </c>
      <c r="H332" s="13">
        <f t="shared" si="30"/>
        <v>32.906855387786017</v>
      </c>
      <c r="AL332">
        <v>0.74703642512073698</v>
      </c>
      <c r="AM332">
        <f t="shared" si="31"/>
        <v>4.1672104683700377</v>
      </c>
      <c r="AP332" s="13">
        <v>99</v>
      </c>
      <c r="AQ332">
        <v>6.42878184005201</v>
      </c>
      <c r="AR332" s="13">
        <f t="shared" si="27"/>
        <v>32.906855387786017</v>
      </c>
      <c r="AS332" s="13"/>
    </row>
    <row r="333" spans="1:45" ht="13.15" customHeight="1" x14ac:dyDescent="0.2">
      <c r="A333">
        <v>331</v>
      </c>
      <c r="B333" s="44">
        <f t="shared" si="29"/>
        <v>3.4245277248716746</v>
      </c>
      <c r="G333" s="13">
        <v>99.3</v>
      </c>
      <c r="H333" s="13">
        <f t="shared" si="30"/>
        <v>27.362430146923863</v>
      </c>
      <c r="AL333">
        <v>4.3536816223736603E-3</v>
      </c>
      <c r="AM333">
        <f t="shared" si="31"/>
        <v>3.4245277248716746</v>
      </c>
      <c r="AP333" s="13">
        <v>99.3</v>
      </c>
      <c r="AQ333">
        <v>0.81487398019952295</v>
      </c>
      <c r="AR333" s="13">
        <f t="shared" si="27"/>
        <v>27.362430146923863</v>
      </c>
      <c r="AS333" s="13"/>
    </row>
    <row r="334" spans="1:45" ht="13.15" customHeight="1" x14ac:dyDescent="0.2">
      <c r="A334">
        <v>332</v>
      </c>
      <c r="B334" s="44">
        <f t="shared" si="29"/>
        <v>3.000752156310591</v>
      </c>
      <c r="G334" s="13">
        <v>99.6</v>
      </c>
      <c r="H334" s="13">
        <f t="shared" si="30"/>
        <v>10.501488514138874</v>
      </c>
      <c r="AL334">
        <v>-0.41942188693871002</v>
      </c>
      <c r="AM334">
        <f t="shared" si="31"/>
        <v>3.000752156310591</v>
      </c>
      <c r="AP334" s="13">
        <v>99.6</v>
      </c>
      <c r="AQ334">
        <v>-16.115550271575799</v>
      </c>
      <c r="AR334" s="13">
        <f t="shared" si="27"/>
        <v>10.501488514138874</v>
      </c>
      <c r="AS334" s="13"/>
    </row>
    <row r="335" spans="1:45" ht="13.15" customHeight="1" x14ac:dyDescent="0.2">
      <c r="A335">
        <v>333</v>
      </c>
      <c r="B335" s="44">
        <f t="shared" si="29"/>
        <v>4.1139876595225831</v>
      </c>
      <c r="G335" s="13">
        <v>99.9</v>
      </c>
      <c r="H335" s="13">
        <f t="shared" si="30"/>
        <v>32.728326926660117</v>
      </c>
      <c r="AL335">
        <v>0.69381361627328197</v>
      </c>
      <c r="AM335">
        <f t="shared" si="31"/>
        <v>4.1139876595225831</v>
      </c>
      <c r="AP335" s="13">
        <v>99.9</v>
      </c>
      <c r="AQ335">
        <v>6.0418055219551103</v>
      </c>
      <c r="AR335" s="13">
        <f t="shared" si="27"/>
        <v>32.728326926660117</v>
      </c>
      <c r="AS335" s="13"/>
    </row>
    <row r="336" spans="1:45" ht="13.15" customHeight="1" x14ac:dyDescent="0.2">
      <c r="A336">
        <v>334</v>
      </c>
      <c r="B336" s="44">
        <f t="shared" si="29"/>
        <v>3.682412380912448</v>
      </c>
      <c r="G336" s="13">
        <v>100.2</v>
      </c>
      <c r="H336" s="13">
        <f t="shared" si="30"/>
        <v>-0.32471654366485581</v>
      </c>
      <c r="AL336">
        <v>0.26223833766314703</v>
      </c>
      <c r="AM336">
        <f t="shared" si="31"/>
        <v>3.682412380912448</v>
      </c>
      <c r="AP336" s="13">
        <v>100.2</v>
      </c>
      <c r="AQ336">
        <v>-27.080720567360199</v>
      </c>
      <c r="AR336" s="13">
        <f t="shared" si="27"/>
        <v>-0.32471654366485581</v>
      </c>
      <c r="AS336" s="13"/>
    </row>
    <row r="337" spans="1:45" ht="13.15" customHeight="1" x14ac:dyDescent="0.2">
      <c r="A337">
        <v>335</v>
      </c>
      <c r="B337" s="44">
        <f t="shared" si="29"/>
        <v>3.1721915029645249</v>
      </c>
      <c r="G337" s="13">
        <v>100.5</v>
      </c>
      <c r="H337" s="13">
        <f t="shared" si="30"/>
        <v>38.828481805846074</v>
      </c>
      <c r="AL337">
        <v>-0.24798254028477601</v>
      </c>
      <c r="AM337">
        <f t="shared" si="31"/>
        <v>3.1721915029645249</v>
      </c>
      <c r="AP337" s="13">
        <v>100.5</v>
      </c>
      <c r="AQ337">
        <v>12.002995163160399</v>
      </c>
      <c r="AR337" s="13">
        <f t="shared" si="27"/>
        <v>38.828481805846074</v>
      </c>
      <c r="AS337" s="13"/>
    </row>
    <row r="338" spans="1:45" ht="13.15" customHeight="1" x14ac:dyDescent="0.2">
      <c r="A338">
        <v>336</v>
      </c>
      <c r="B338" s="44">
        <f t="shared" si="29"/>
        <v>3.239345460598217</v>
      </c>
      <c r="G338" s="13">
        <v>100.8</v>
      </c>
      <c r="H338" s="13">
        <f t="shared" si="30"/>
        <v>47.893259936644107</v>
      </c>
      <c r="AL338">
        <v>-0.18082858265108401</v>
      </c>
      <c r="AM338">
        <f t="shared" si="31"/>
        <v>3.239345460598217</v>
      </c>
      <c r="AP338" s="13">
        <v>100.8</v>
      </c>
      <c r="AQ338">
        <v>20.9982906749681</v>
      </c>
      <c r="AR338" s="13">
        <f t="shared" si="27"/>
        <v>47.893259936644107</v>
      </c>
      <c r="AS338" s="13"/>
    </row>
    <row r="339" spans="1:45" ht="13.15" customHeight="1" x14ac:dyDescent="0.2">
      <c r="A339">
        <v>337</v>
      </c>
      <c r="B339" s="44">
        <f t="shared" si="29"/>
        <v>3.3255514908564345</v>
      </c>
      <c r="G339" s="13">
        <v>101.1</v>
      </c>
      <c r="H339" s="13">
        <f t="shared" si="30"/>
        <v>21.779349562882313</v>
      </c>
      <c r="AL339">
        <v>-9.4622552392866197E-2</v>
      </c>
      <c r="AM339">
        <f t="shared" si="31"/>
        <v>3.3255514908564345</v>
      </c>
      <c r="AP339" s="13">
        <v>101.1</v>
      </c>
      <c r="AQ339">
        <v>-5.1851023177840299</v>
      </c>
      <c r="AR339" s="13">
        <f t="shared" si="27"/>
        <v>21.779349562882313</v>
      </c>
      <c r="AS339" s="13"/>
    </row>
    <row r="340" spans="1:45" ht="13.15" customHeight="1" x14ac:dyDescent="0.2">
      <c r="A340">
        <v>338</v>
      </c>
      <c r="B340" s="44">
        <f t="shared" si="29"/>
        <v>3.097876293581332</v>
      </c>
      <c r="G340" s="13">
        <v>101.4</v>
      </c>
      <c r="H340" s="13">
        <f t="shared" si="30"/>
        <v>46.288957952059675</v>
      </c>
      <c r="AL340">
        <v>-0.32229774966796898</v>
      </c>
      <c r="AM340">
        <f t="shared" si="31"/>
        <v>3.097876293581332</v>
      </c>
      <c r="AP340" s="13">
        <v>101.4</v>
      </c>
      <c r="AQ340">
        <v>19.255023452403002</v>
      </c>
      <c r="AR340" s="13">
        <f t="shared" si="27"/>
        <v>46.288957952059675</v>
      </c>
      <c r="AS340" s="13"/>
    </row>
    <row r="341" spans="1:45" ht="13.15" customHeight="1" x14ac:dyDescent="0.2">
      <c r="A341">
        <v>339</v>
      </c>
      <c r="B341" s="44">
        <f t="shared" si="29"/>
        <v>3.264333217980155</v>
      </c>
      <c r="G341" s="13">
        <v>101.7</v>
      </c>
      <c r="H341" s="13">
        <f t="shared" si="30"/>
        <v>46.106486097449206</v>
      </c>
      <c r="AL341">
        <v>-0.155840825269146</v>
      </c>
      <c r="AM341">
        <f t="shared" si="31"/>
        <v>3.264333217980155</v>
      </c>
      <c r="AP341" s="13">
        <v>101.7</v>
      </c>
      <c r="AQ341">
        <v>19.003068978802201</v>
      </c>
      <c r="AR341" s="13">
        <f t="shared" si="27"/>
        <v>46.106486097449206</v>
      </c>
      <c r="AS341" s="13"/>
    </row>
    <row r="342" spans="1:45" ht="13.15" customHeight="1" x14ac:dyDescent="0.2">
      <c r="A342">
        <v>340</v>
      </c>
      <c r="B342" s="44">
        <f t="shared" si="29"/>
        <v>3.3272743913792295</v>
      </c>
      <c r="G342" s="13">
        <v>102</v>
      </c>
      <c r="H342" s="13">
        <f t="shared" si="30"/>
        <v>19.98416372048268</v>
      </c>
      <c r="AL342">
        <v>-9.2899651870071404E-2</v>
      </c>
      <c r="AM342">
        <f t="shared" si="31"/>
        <v>3.3272743913792295</v>
      </c>
      <c r="AP342" s="13">
        <v>102</v>
      </c>
      <c r="AQ342">
        <v>-7.1887360171546604</v>
      </c>
      <c r="AR342" s="13">
        <f t="shared" si="27"/>
        <v>19.98416372048268</v>
      </c>
      <c r="AS342" s="13"/>
    </row>
    <row r="343" spans="1:45" ht="13.15" customHeight="1" x14ac:dyDescent="0.2">
      <c r="A343">
        <v>341</v>
      </c>
      <c r="B343" s="44">
        <f t="shared" si="29"/>
        <v>3.4714140101193829</v>
      </c>
      <c r="G343" s="13">
        <v>102.3</v>
      </c>
      <c r="H343" s="13">
        <f t="shared" si="30"/>
        <v>22.551781346066825</v>
      </c>
      <c r="AL343">
        <v>5.1239966870081997E-2</v>
      </c>
      <c r="AM343">
        <f t="shared" si="31"/>
        <v>3.4714140101193829</v>
      </c>
      <c r="AP343" s="13">
        <v>102.3</v>
      </c>
      <c r="AQ343">
        <v>-4.69060101056085</v>
      </c>
      <c r="AR343" s="13">
        <f t="shared" si="27"/>
        <v>22.551781346066825</v>
      </c>
      <c r="AS343" s="13"/>
    </row>
    <row r="344" spans="1:45" ht="13.15" customHeight="1" x14ac:dyDescent="0.2">
      <c r="A344">
        <v>342</v>
      </c>
      <c r="B344" s="44">
        <f t="shared" si="29"/>
        <v>3.1631596513473239</v>
      </c>
      <c r="G344" s="13">
        <v>102.6</v>
      </c>
      <c r="H344" s="13">
        <f t="shared" si="30"/>
        <v>20.872707911906137</v>
      </c>
      <c r="AL344">
        <v>-0.257014391901977</v>
      </c>
      <c r="AM344">
        <f t="shared" si="31"/>
        <v>3.1631596513473239</v>
      </c>
      <c r="AP344" s="13">
        <v>102.6</v>
      </c>
      <c r="AQ344">
        <v>-6.4391570637118702</v>
      </c>
      <c r="AR344" s="13">
        <f t="shared" si="27"/>
        <v>20.872707911906137</v>
      </c>
      <c r="AS344" s="13"/>
    </row>
    <row r="345" spans="1:45" ht="13.15" customHeight="1" x14ac:dyDescent="0.2">
      <c r="A345">
        <v>343</v>
      </c>
      <c r="B345" s="44">
        <f t="shared" si="29"/>
        <v>3.1786883222672837</v>
      </c>
      <c r="G345" s="13">
        <v>102.9</v>
      </c>
      <c r="H345" s="13">
        <f t="shared" si="30"/>
        <v>40.519863268965338</v>
      </c>
      <c r="AL345">
        <v>-0.24148572098201701</v>
      </c>
      <c r="AM345">
        <f t="shared" si="31"/>
        <v>3.1786883222672837</v>
      </c>
      <c r="AP345" s="13">
        <v>102.9</v>
      </c>
      <c r="AQ345">
        <v>13.138515674357</v>
      </c>
      <c r="AR345" s="13">
        <f t="shared" si="27"/>
        <v>40.519863268965338</v>
      </c>
      <c r="AS345" s="13"/>
    </row>
    <row r="346" spans="1:45" ht="13.15" customHeight="1" x14ac:dyDescent="0.2">
      <c r="A346">
        <v>344</v>
      </c>
      <c r="B346" s="44">
        <f t="shared" si="29"/>
        <v>4.0047899193458889</v>
      </c>
      <c r="G346" s="13">
        <v>103.2</v>
      </c>
      <c r="H346" s="13">
        <f t="shared" si="30"/>
        <v>25.022324492038948</v>
      </c>
      <c r="AL346">
        <v>0.58461587609658805</v>
      </c>
      <c r="AM346">
        <f t="shared" si="31"/>
        <v>4.0047899193458889</v>
      </c>
      <c r="AP346" s="13">
        <v>103.2</v>
      </c>
      <c r="AQ346">
        <v>-2.4285057215597301</v>
      </c>
      <c r="AR346" s="13">
        <f t="shared" si="27"/>
        <v>25.022324492038948</v>
      </c>
      <c r="AS346" s="13"/>
    </row>
    <row r="347" spans="1:45" ht="13.15" customHeight="1" x14ac:dyDescent="0.2">
      <c r="A347">
        <v>345</v>
      </c>
      <c r="B347" s="44">
        <f t="shared" si="29"/>
        <v>3.2383420874185087</v>
      </c>
      <c r="G347" s="13">
        <v>103.5</v>
      </c>
      <c r="H347" s="13">
        <f t="shared" si="30"/>
        <v>20.85081560218098</v>
      </c>
      <c r="AL347">
        <v>-0.18183195583079201</v>
      </c>
      <c r="AM347">
        <f t="shared" si="31"/>
        <v>3.2383420874185087</v>
      </c>
      <c r="AP347" s="13">
        <v>103.5</v>
      </c>
      <c r="AQ347">
        <v>-6.6694972304080302</v>
      </c>
      <c r="AR347" s="13">
        <f t="shared" si="27"/>
        <v>20.85081560218098</v>
      </c>
      <c r="AS347" s="13"/>
    </row>
    <row r="348" spans="1:45" ht="13.15" customHeight="1" x14ac:dyDescent="0.2">
      <c r="A348">
        <v>346</v>
      </c>
      <c r="B348" s="44">
        <f t="shared" si="29"/>
        <v>3.407513926128678</v>
      </c>
      <c r="G348" s="13">
        <v>103.8</v>
      </c>
      <c r="H348" s="13">
        <f t="shared" si="30"/>
        <v>30.431585301804681</v>
      </c>
      <c r="AL348">
        <v>-1.26601171206228E-2</v>
      </c>
      <c r="AM348">
        <f t="shared" si="31"/>
        <v>3.407513926128678</v>
      </c>
      <c r="AP348" s="13">
        <v>103.8</v>
      </c>
      <c r="AQ348">
        <v>2.8417898502253398</v>
      </c>
      <c r="AR348" s="13">
        <f t="shared" si="27"/>
        <v>30.431585301804681</v>
      </c>
      <c r="AS348" s="13"/>
    </row>
    <row r="349" spans="1:45" ht="13.15" customHeight="1" x14ac:dyDescent="0.2">
      <c r="A349">
        <v>347</v>
      </c>
      <c r="B349" s="44">
        <f t="shared" si="29"/>
        <v>3.5170088316647599</v>
      </c>
      <c r="G349" s="13">
        <v>104.1</v>
      </c>
      <c r="H349" s="13">
        <f t="shared" si="30"/>
        <v>23.034260666355504</v>
      </c>
      <c r="AL349">
        <v>9.6834788415459103E-2</v>
      </c>
      <c r="AM349">
        <f t="shared" si="31"/>
        <v>3.5170088316647599</v>
      </c>
      <c r="AP349" s="13">
        <v>104.1</v>
      </c>
      <c r="AQ349">
        <v>-4.6250174042141703</v>
      </c>
      <c r="AR349" s="13">
        <f t="shared" si="27"/>
        <v>23.034260666355504</v>
      </c>
      <c r="AS349" s="13"/>
    </row>
    <row r="350" spans="1:45" ht="13.15" customHeight="1" x14ac:dyDescent="0.2">
      <c r="A350">
        <v>348</v>
      </c>
      <c r="B350" s="44">
        <f t="shared" si="29"/>
        <v>3.0842737140391079</v>
      </c>
      <c r="G350" s="13">
        <v>104.4</v>
      </c>
      <c r="H350" s="13">
        <f t="shared" si="30"/>
        <v>10.773172456603511</v>
      </c>
      <c r="AL350">
        <v>-0.33590032921019303</v>
      </c>
      <c r="AM350">
        <f t="shared" si="31"/>
        <v>3.0842737140391079</v>
      </c>
      <c r="AP350" s="13">
        <v>104.4</v>
      </c>
      <c r="AQ350">
        <v>-16.955588232956501</v>
      </c>
      <c r="AR350" s="13">
        <f t="shared" si="27"/>
        <v>10.773172456603511</v>
      </c>
      <c r="AS350" s="13"/>
    </row>
    <row r="351" spans="1:45" ht="13.15" customHeight="1" x14ac:dyDescent="0.2">
      <c r="A351">
        <v>349</v>
      </c>
      <c r="B351" s="44">
        <f t="shared" si="29"/>
        <v>4.0068951984923356</v>
      </c>
      <c r="G351" s="13">
        <v>104.7</v>
      </c>
      <c r="H351" s="13">
        <f t="shared" si="30"/>
        <v>40.120564838513744</v>
      </c>
      <c r="AL351">
        <v>0.58672115524303503</v>
      </c>
      <c r="AM351">
        <f t="shared" si="31"/>
        <v>4.0068951984923356</v>
      </c>
      <c r="AP351" s="13">
        <v>104.7</v>
      </c>
      <c r="AQ351">
        <v>12.3223215299634</v>
      </c>
      <c r="AR351" s="13">
        <f t="shared" si="27"/>
        <v>40.120564838513744</v>
      </c>
      <c r="AS351" s="13"/>
    </row>
    <row r="352" spans="1:45" ht="13.15" customHeight="1" x14ac:dyDescent="0.2">
      <c r="A352">
        <v>350</v>
      </c>
      <c r="B352" s="44">
        <f t="shared" si="29"/>
        <v>3.8021653297071829</v>
      </c>
      <c r="G352" s="13">
        <v>105</v>
      </c>
      <c r="H352" s="13">
        <f t="shared" si="30"/>
        <v>42.150543877156174</v>
      </c>
      <c r="AL352">
        <v>0.381991286457882</v>
      </c>
      <c r="AM352">
        <f t="shared" si="31"/>
        <v>3.8021653297071829</v>
      </c>
      <c r="AP352" s="13">
        <v>105</v>
      </c>
      <c r="AQ352">
        <v>14.282817949615501</v>
      </c>
      <c r="AR352" s="13">
        <f t="shared" si="27"/>
        <v>42.150543877156174</v>
      </c>
      <c r="AS352" s="13"/>
    </row>
    <row r="353" spans="1:45" ht="13.15" customHeight="1" x14ac:dyDescent="0.2">
      <c r="A353">
        <v>351</v>
      </c>
      <c r="B353" s="44">
        <f t="shared" si="29"/>
        <v>3.4202022002034362</v>
      </c>
      <c r="G353" s="13">
        <v>105.3</v>
      </c>
      <c r="H353" s="13">
        <f t="shared" si="30"/>
        <v>16.47160598324681</v>
      </c>
      <c r="AL353">
        <v>2.8156954135334099E-5</v>
      </c>
      <c r="AM353">
        <f t="shared" si="31"/>
        <v>3.4202022002034362</v>
      </c>
      <c r="AP353" s="13">
        <v>105.3</v>
      </c>
      <c r="AQ353">
        <v>-11.4656025632842</v>
      </c>
      <c r="AR353" s="13">
        <f t="shared" si="27"/>
        <v>16.47160598324681</v>
      </c>
      <c r="AS353" s="13"/>
    </row>
    <row r="354" spans="1:45" ht="13.15" customHeight="1" x14ac:dyDescent="0.2">
      <c r="A354">
        <v>352</v>
      </c>
      <c r="B354" s="44">
        <f t="shared" si="29"/>
        <v>3.6497741519674429</v>
      </c>
      <c r="G354" s="13">
        <v>105.6</v>
      </c>
      <c r="H354" s="13">
        <f t="shared" si="30"/>
        <v>22.710013464201882</v>
      </c>
      <c r="AL354">
        <v>0.22960010871814199</v>
      </c>
      <c r="AM354">
        <f t="shared" si="31"/>
        <v>3.6497741519674429</v>
      </c>
      <c r="AP354" s="13">
        <v>105.6</v>
      </c>
      <c r="AQ354">
        <v>-5.2966777013194601</v>
      </c>
      <c r="AR354" s="13">
        <f t="shared" si="27"/>
        <v>22.710013464201882</v>
      </c>
      <c r="AS354" s="13"/>
    </row>
    <row r="355" spans="1:45" ht="13.15" customHeight="1" x14ac:dyDescent="0.2">
      <c r="A355">
        <v>353</v>
      </c>
      <c r="B355" s="44">
        <f t="shared" si="29"/>
        <v>3.7381385390040669</v>
      </c>
      <c r="G355" s="13">
        <v>105.9</v>
      </c>
      <c r="H355" s="13">
        <f t="shared" si="30"/>
        <v>21.612816615656268</v>
      </c>
      <c r="AL355">
        <v>0.31796449575476599</v>
      </c>
      <c r="AM355">
        <f t="shared" si="31"/>
        <v>3.7381385390040669</v>
      </c>
      <c r="AP355" s="13">
        <v>105.9</v>
      </c>
      <c r="AQ355">
        <v>-6.4633571688554099</v>
      </c>
      <c r="AR355" s="13">
        <f t="shared" si="27"/>
        <v>21.612816615656268</v>
      </c>
      <c r="AS355" s="13"/>
    </row>
    <row r="356" spans="1:45" ht="13.15" customHeight="1" x14ac:dyDescent="0.2">
      <c r="A356">
        <v>354</v>
      </c>
      <c r="B356" s="44">
        <f t="shared" si="29"/>
        <v>3.4751084487219761</v>
      </c>
      <c r="G356" s="13">
        <v>106.2</v>
      </c>
      <c r="H356" s="13">
        <f t="shared" si="30"/>
        <v>24.698729472873968</v>
      </c>
      <c r="AL356">
        <v>5.4934405472675099E-2</v>
      </c>
      <c r="AM356">
        <f t="shared" si="31"/>
        <v>3.4751084487219761</v>
      </c>
      <c r="AP356" s="13">
        <v>106.2</v>
      </c>
      <c r="AQ356">
        <v>-3.4469269306280399</v>
      </c>
      <c r="AR356" s="13">
        <f t="shared" si="27"/>
        <v>24.698729472873968</v>
      </c>
      <c r="AS356" s="13"/>
    </row>
    <row r="357" spans="1:45" ht="13.15" customHeight="1" x14ac:dyDescent="0.2">
      <c r="A357">
        <v>355</v>
      </c>
      <c r="B357" s="44">
        <f t="shared" si="29"/>
        <v>3.870184835747855</v>
      </c>
      <c r="G357" s="13">
        <v>106.5</v>
      </c>
      <c r="H357" s="13">
        <f t="shared" si="30"/>
        <v>21.670316407775793</v>
      </c>
      <c r="AL357">
        <v>0.45001079249855402</v>
      </c>
      <c r="AM357">
        <f t="shared" si="31"/>
        <v>3.870184835747855</v>
      </c>
      <c r="AP357" s="13">
        <v>106.5</v>
      </c>
      <c r="AQ357">
        <v>-6.5448226147165496</v>
      </c>
      <c r="AR357" s="13">
        <f t="shared" si="27"/>
        <v>21.670316407775793</v>
      </c>
      <c r="AS357" s="13"/>
    </row>
    <row r="358" spans="1:45" ht="13.15" customHeight="1" x14ac:dyDescent="0.2">
      <c r="A358">
        <v>356</v>
      </c>
      <c r="B358" s="44">
        <f t="shared" si="29"/>
        <v>2.9051987019751579</v>
      </c>
      <c r="G358" s="13">
        <v>106.8</v>
      </c>
      <c r="H358" s="13">
        <f t="shared" si="30"/>
        <v>9.6316815367810769</v>
      </c>
      <c r="AL358">
        <v>-0.51497534127414302</v>
      </c>
      <c r="AM358">
        <f t="shared" si="31"/>
        <v>2.9051987019751579</v>
      </c>
      <c r="AP358" s="13">
        <v>106.8</v>
      </c>
      <c r="AQ358">
        <v>-18.652940104701599</v>
      </c>
      <c r="AR358" s="13">
        <f t="shared" ref="AR358:AR421" si="32">AQ358+AV$13+AP358*AV$14</f>
        <v>9.6316815367810769</v>
      </c>
      <c r="AS358" s="13"/>
    </row>
    <row r="359" spans="1:45" ht="13.15" customHeight="1" x14ac:dyDescent="0.2">
      <c r="A359">
        <v>357</v>
      </c>
      <c r="B359" s="44">
        <f t="shared" si="29"/>
        <v>3.1711592121605388</v>
      </c>
      <c r="G359" s="13">
        <v>107.1</v>
      </c>
      <c r="H359" s="13">
        <f t="shared" si="30"/>
        <v>40.076765201657707</v>
      </c>
      <c r="AL359">
        <v>-0.24901483108876199</v>
      </c>
      <c r="AM359">
        <f t="shared" si="31"/>
        <v>3.1711592121605388</v>
      </c>
      <c r="AP359" s="13">
        <v>107.1</v>
      </c>
      <c r="AQ359">
        <v>11.722660941184699</v>
      </c>
      <c r="AR359" s="13">
        <f t="shared" si="32"/>
        <v>40.076765201657707</v>
      </c>
      <c r="AS359" s="13"/>
    </row>
    <row r="360" spans="1:45" ht="13.15" customHeight="1" x14ac:dyDescent="0.2">
      <c r="A360">
        <v>358</v>
      </c>
      <c r="B360" s="44">
        <f t="shared" si="29"/>
        <v>3.4794079170335053</v>
      </c>
      <c r="G360" s="13">
        <v>107.4</v>
      </c>
      <c r="H360" s="13">
        <f t="shared" si="30"/>
        <v>21.953204173757854</v>
      </c>
      <c r="AL360">
        <v>5.9233873784204603E-2</v>
      </c>
      <c r="AM360">
        <f t="shared" si="31"/>
        <v>3.4794079170335053</v>
      </c>
      <c r="AP360" s="13">
        <v>107.4</v>
      </c>
      <c r="AQ360">
        <v>-6.4703827057054903</v>
      </c>
      <c r="AR360" s="13">
        <f t="shared" si="32"/>
        <v>21.953204173757854</v>
      </c>
      <c r="AS360" s="13"/>
    </row>
    <row r="361" spans="1:45" ht="13.15" customHeight="1" x14ac:dyDescent="0.2">
      <c r="A361">
        <v>359</v>
      </c>
      <c r="B361" s="44">
        <f t="shared" si="29"/>
        <v>3.3938582784805567</v>
      </c>
      <c r="G361" s="13">
        <v>107.7</v>
      </c>
      <c r="H361" s="13">
        <f t="shared" si="30"/>
        <v>12.281151225657577</v>
      </c>
      <c r="AL361">
        <v>-2.63157647687444E-2</v>
      </c>
      <c r="AM361">
        <f t="shared" si="31"/>
        <v>3.3938582784805567</v>
      </c>
      <c r="AP361" s="13">
        <v>107.7</v>
      </c>
      <c r="AQ361">
        <v>-16.211918272796101</v>
      </c>
      <c r="AR361" s="13">
        <f t="shared" si="32"/>
        <v>12.281151225657577</v>
      </c>
      <c r="AS361" s="13"/>
    </row>
    <row r="362" spans="1:45" ht="13.15" customHeight="1" x14ac:dyDescent="0.2">
      <c r="A362">
        <v>360</v>
      </c>
      <c r="B362" s="44">
        <f t="shared" si="29"/>
        <v>3.5481485429442317</v>
      </c>
      <c r="G362" s="13">
        <v>108</v>
      </c>
      <c r="H362" s="13">
        <f t="shared" si="30"/>
        <v>37.69814081387355</v>
      </c>
      <c r="AL362">
        <v>0.12797449969493099</v>
      </c>
      <c r="AM362">
        <f t="shared" si="31"/>
        <v>3.5481485429442317</v>
      </c>
      <c r="AP362" s="13">
        <v>108</v>
      </c>
      <c r="AQ362">
        <v>9.1355886964295401</v>
      </c>
      <c r="AR362" s="13">
        <f t="shared" si="32"/>
        <v>37.69814081387355</v>
      </c>
      <c r="AS362" s="13"/>
    </row>
    <row r="363" spans="1:45" ht="13.15" customHeight="1" x14ac:dyDescent="0.2">
      <c r="A363">
        <v>361</v>
      </c>
      <c r="B363" s="44">
        <f t="shared" si="29"/>
        <v>3.4712830317515553</v>
      </c>
      <c r="G363" s="13">
        <v>108.3</v>
      </c>
      <c r="H363" s="13">
        <f t="shared" si="30"/>
        <v>29.015414532082378</v>
      </c>
      <c r="AL363">
        <v>5.1108988502254503E-2</v>
      </c>
      <c r="AM363">
        <f t="shared" ref="AM363:AM394" si="33">IF(AW$7=A363,AV$5+AV$7,AL363+AV$5)</f>
        <v>3.4712830317515553</v>
      </c>
      <c r="AP363" s="13">
        <v>108.3</v>
      </c>
      <c r="AQ363">
        <v>0.38337979564803598</v>
      </c>
      <c r="AR363" s="13">
        <f t="shared" si="32"/>
        <v>29.015414532082378</v>
      </c>
      <c r="AS363" s="13"/>
    </row>
    <row r="364" spans="1:45" ht="13.15" customHeight="1" x14ac:dyDescent="0.2">
      <c r="A364">
        <v>362</v>
      </c>
      <c r="B364" s="44">
        <f t="shared" si="29"/>
        <v>3.2248996802931988</v>
      </c>
      <c r="G364" s="13">
        <v>108.6</v>
      </c>
      <c r="H364" s="13">
        <f t="shared" si="30"/>
        <v>16.077742987569778</v>
      </c>
      <c r="AL364">
        <v>-0.19527436295610201</v>
      </c>
      <c r="AM364">
        <f t="shared" si="33"/>
        <v>3.2248996802931988</v>
      </c>
      <c r="AP364" s="13">
        <v>108.6</v>
      </c>
      <c r="AQ364">
        <v>-12.623774367854899</v>
      </c>
      <c r="AR364" s="13">
        <f t="shared" si="32"/>
        <v>16.077742987569778</v>
      </c>
      <c r="AS364" s="13"/>
    </row>
    <row r="365" spans="1:45" ht="13.15" customHeight="1" x14ac:dyDescent="0.2">
      <c r="A365">
        <v>363</v>
      </c>
      <c r="B365" s="44">
        <f t="shared" si="29"/>
        <v>3.246036649405228</v>
      </c>
      <c r="G365" s="13">
        <v>108.9</v>
      </c>
      <c r="H365" s="13">
        <f t="shared" si="30"/>
        <v>35.178820927885113</v>
      </c>
      <c r="AL365">
        <v>-0.17413739384407301</v>
      </c>
      <c r="AM365">
        <f t="shared" si="33"/>
        <v>3.246036649405228</v>
      </c>
      <c r="AP365" s="13">
        <v>108.9</v>
      </c>
      <c r="AQ365">
        <v>6.4078209534701003</v>
      </c>
      <c r="AR365" s="13">
        <f t="shared" si="32"/>
        <v>35.178820927885113</v>
      </c>
      <c r="AS365" s="13"/>
    </row>
    <row r="366" spans="1:45" ht="13.15" customHeight="1" x14ac:dyDescent="0.2">
      <c r="A366">
        <v>364</v>
      </c>
      <c r="B366" s="44">
        <f t="shared" si="29"/>
        <v>3.17259180549414</v>
      </c>
      <c r="G366" s="13">
        <v>109.2</v>
      </c>
      <c r="H366" s="13">
        <f t="shared" si="30"/>
        <v>31.021808696129835</v>
      </c>
      <c r="AL366">
        <v>-0.247582237755161</v>
      </c>
      <c r="AM366">
        <f t="shared" si="33"/>
        <v>3.17259180549414</v>
      </c>
      <c r="AP366" s="13">
        <v>109.2</v>
      </c>
      <c r="AQ366">
        <v>2.1813261027244901</v>
      </c>
      <c r="AR366" s="13">
        <f t="shared" si="32"/>
        <v>31.021808696129835</v>
      </c>
      <c r="AS366" s="13"/>
    </row>
    <row r="367" spans="1:45" ht="13.15" customHeight="1" x14ac:dyDescent="0.2">
      <c r="A367">
        <v>365</v>
      </c>
      <c r="B367" s="44">
        <f t="shared" si="29"/>
        <v>3.721839575752425</v>
      </c>
      <c r="G367" s="13">
        <v>109.5</v>
      </c>
      <c r="H367" s="13">
        <f t="shared" si="30"/>
        <v>60.590886859658674</v>
      </c>
      <c r="AL367">
        <v>0.301665532503124</v>
      </c>
      <c r="AM367">
        <f t="shared" si="33"/>
        <v>3.721839575752425</v>
      </c>
      <c r="AP367" s="13">
        <v>109.5</v>
      </c>
      <c r="AQ367">
        <v>31.680921647262998</v>
      </c>
      <c r="AR367" s="13">
        <f t="shared" si="32"/>
        <v>60.590886859658674</v>
      </c>
      <c r="AS367" s="13"/>
    </row>
    <row r="368" spans="1:45" ht="13.15" customHeight="1" x14ac:dyDescent="0.2">
      <c r="A368">
        <v>366</v>
      </c>
      <c r="B368" s="44">
        <f t="shared" si="29"/>
        <v>3.1023850123720078</v>
      </c>
      <c r="G368" s="13">
        <v>109.8</v>
      </c>
      <c r="H368" s="13">
        <f t="shared" si="30"/>
        <v>21.498571123631042</v>
      </c>
      <c r="AL368">
        <v>-0.31778903087729299</v>
      </c>
      <c r="AM368">
        <f t="shared" si="33"/>
        <v>3.1023850123720078</v>
      </c>
      <c r="AP368" s="13">
        <v>109.8</v>
      </c>
      <c r="AQ368">
        <v>-7.4808767077549696</v>
      </c>
      <c r="AR368" s="13">
        <f t="shared" si="32"/>
        <v>21.498571123631042</v>
      </c>
      <c r="AS368" s="13"/>
    </row>
    <row r="369" spans="1:45" ht="13.15" customHeight="1" x14ac:dyDescent="0.2">
      <c r="A369">
        <v>367</v>
      </c>
      <c r="B369" s="44">
        <f t="shared" si="29"/>
        <v>3.7667117034499711</v>
      </c>
      <c r="G369" s="13">
        <v>110.1</v>
      </c>
      <c r="H369" s="13">
        <f t="shared" si="30"/>
        <v>13.216103243407442</v>
      </c>
      <c r="AL369">
        <v>0.34653766020067001</v>
      </c>
      <c r="AM369">
        <f t="shared" si="33"/>
        <v>3.7667117034499711</v>
      </c>
      <c r="AP369" s="13">
        <v>110.1</v>
      </c>
      <c r="AQ369">
        <v>-15.832827206968901</v>
      </c>
      <c r="AR369" s="13">
        <f t="shared" si="32"/>
        <v>13.216103243407442</v>
      </c>
      <c r="AS369" s="13"/>
    </row>
    <row r="370" spans="1:45" ht="13.15" customHeight="1" x14ac:dyDescent="0.2">
      <c r="A370">
        <v>368</v>
      </c>
      <c r="B370" s="44">
        <f t="shared" si="29"/>
        <v>3.6846457763343197</v>
      </c>
      <c r="G370" s="13">
        <v>110.4</v>
      </c>
      <c r="H370" s="13">
        <f t="shared" si="30"/>
        <v>49.381166699954676</v>
      </c>
      <c r="AL370">
        <v>0.26447173308501898</v>
      </c>
      <c r="AM370">
        <f t="shared" si="33"/>
        <v>3.6846457763343197</v>
      </c>
      <c r="AP370" s="13">
        <v>110.4</v>
      </c>
      <c r="AQ370">
        <v>20.262753630588001</v>
      </c>
      <c r="AR370" s="13">
        <f t="shared" si="32"/>
        <v>49.381166699954676</v>
      </c>
      <c r="AS370" s="13"/>
    </row>
    <row r="371" spans="1:45" ht="13.15" customHeight="1" x14ac:dyDescent="0.2">
      <c r="A371">
        <v>369</v>
      </c>
      <c r="B371" s="44">
        <f t="shared" si="29"/>
        <v>3.608985430497706</v>
      </c>
      <c r="G371" s="13">
        <v>110.7</v>
      </c>
      <c r="H371" s="13">
        <f t="shared" si="30"/>
        <v>22.011738065433065</v>
      </c>
      <c r="AL371">
        <v>0.18881138724840499</v>
      </c>
      <c r="AM371">
        <f t="shared" si="33"/>
        <v>3.608985430497706</v>
      </c>
      <c r="AP371" s="13">
        <v>110.7</v>
      </c>
      <c r="AQ371">
        <v>-7.1761576229239497</v>
      </c>
      <c r="AR371" s="13">
        <f t="shared" si="32"/>
        <v>22.011738065433065</v>
      </c>
      <c r="AS371" s="13"/>
    </row>
    <row r="372" spans="1:45" ht="13.15" customHeight="1" x14ac:dyDescent="0.2">
      <c r="A372">
        <v>370</v>
      </c>
      <c r="B372" s="44">
        <f t="shared" si="29"/>
        <v>3.290630627075072</v>
      </c>
      <c r="G372" s="13">
        <v>111</v>
      </c>
      <c r="H372" s="13">
        <f t="shared" si="30"/>
        <v>25.904768399958055</v>
      </c>
      <c r="AL372">
        <v>-0.12954341617422899</v>
      </c>
      <c r="AM372">
        <f t="shared" si="33"/>
        <v>3.290630627075072</v>
      </c>
      <c r="AP372" s="13">
        <v>111</v>
      </c>
      <c r="AQ372">
        <v>-3.3526099073892901</v>
      </c>
      <c r="AR372" s="13">
        <f t="shared" si="32"/>
        <v>25.904768399958055</v>
      </c>
      <c r="AS372" s="13"/>
    </row>
    <row r="373" spans="1:45" ht="13.15" customHeight="1" x14ac:dyDescent="0.2">
      <c r="A373">
        <v>371</v>
      </c>
      <c r="B373" s="44">
        <f t="shared" si="29"/>
        <v>3.5327473067311157</v>
      </c>
      <c r="G373" s="13">
        <v>111.3</v>
      </c>
      <c r="H373" s="13">
        <f t="shared" si="30"/>
        <v>43.291367265778973</v>
      </c>
      <c r="AL373">
        <v>0.112573263481815</v>
      </c>
      <c r="AM373">
        <f t="shared" si="33"/>
        <v>3.5327473067311157</v>
      </c>
      <c r="AP373" s="13">
        <v>111.3</v>
      </c>
      <c r="AQ373">
        <v>13.9645063394413</v>
      </c>
      <c r="AR373" s="13">
        <f t="shared" si="32"/>
        <v>43.291367265778973</v>
      </c>
      <c r="AS373" s="13"/>
    </row>
    <row r="374" spans="1:45" ht="13.15" customHeight="1" x14ac:dyDescent="0.2">
      <c r="A374">
        <v>372</v>
      </c>
      <c r="B374" s="44">
        <f t="shared" si="29"/>
        <v>4.1445840504311482</v>
      </c>
      <c r="G374" s="13">
        <v>111.6</v>
      </c>
      <c r="H374" s="13">
        <f t="shared" si="30"/>
        <v>6.2857135967609103</v>
      </c>
      <c r="AL374">
        <v>0.724410007181847</v>
      </c>
      <c r="AM374">
        <f t="shared" si="33"/>
        <v>4.1445840504311482</v>
      </c>
      <c r="AP374" s="13">
        <v>111.6</v>
      </c>
      <c r="AQ374">
        <v>-23.110629948567102</v>
      </c>
      <c r="AR374" s="13">
        <f t="shared" si="32"/>
        <v>6.2857135967609103</v>
      </c>
      <c r="AS374" s="13"/>
    </row>
    <row r="375" spans="1:45" ht="13.15" customHeight="1" x14ac:dyDescent="0.2">
      <c r="A375">
        <v>373</v>
      </c>
      <c r="B375" s="44">
        <f t="shared" si="29"/>
        <v>3.710628607533438</v>
      </c>
      <c r="G375" s="13">
        <v>111.9</v>
      </c>
      <c r="H375" s="13">
        <f t="shared" si="30"/>
        <v>30.18161769291304</v>
      </c>
      <c r="AL375">
        <v>0.29045456428413702</v>
      </c>
      <c r="AM375">
        <f t="shared" si="33"/>
        <v>3.710628607533438</v>
      </c>
      <c r="AP375" s="13">
        <v>111.9</v>
      </c>
      <c r="AQ375">
        <v>0.71579152859469297</v>
      </c>
      <c r="AR375" s="13">
        <f t="shared" si="32"/>
        <v>30.18161769291304</v>
      </c>
      <c r="AS375" s="13"/>
    </row>
    <row r="376" spans="1:45" ht="13.15" customHeight="1" x14ac:dyDescent="0.2">
      <c r="A376">
        <v>374</v>
      </c>
      <c r="B376" s="44">
        <f t="shared" si="29"/>
        <v>3.9472098005018927</v>
      </c>
      <c r="G376" s="13">
        <v>112.2</v>
      </c>
      <c r="H376" s="13">
        <f t="shared" si="30"/>
        <v>34.752703668957267</v>
      </c>
      <c r="AL376">
        <v>0.527035757252592</v>
      </c>
      <c r="AM376">
        <f t="shared" si="33"/>
        <v>3.9472098005018927</v>
      </c>
      <c r="AP376" s="13">
        <v>112.2</v>
      </c>
      <c r="AQ376">
        <v>5.2173948856485897</v>
      </c>
      <c r="AR376" s="13">
        <f t="shared" si="32"/>
        <v>34.752703668957267</v>
      </c>
      <c r="AS376" s="13"/>
    </row>
    <row r="377" spans="1:45" ht="13.15" customHeight="1" x14ac:dyDescent="0.2">
      <c r="A377">
        <v>375</v>
      </c>
      <c r="B377" s="44">
        <f t="shared" si="29"/>
        <v>3.1667659391094718</v>
      </c>
      <c r="G377" s="13">
        <v>112.5</v>
      </c>
      <c r="H377" s="13">
        <f t="shared" si="30"/>
        <v>58.951845203949212</v>
      </c>
      <c r="AL377">
        <v>-0.253408104139829</v>
      </c>
      <c r="AM377">
        <f t="shared" si="33"/>
        <v>3.1667659391094718</v>
      </c>
      <c r="AP377" s="13">
        <v>112.5</v>
      </c>
      <c r="AQ377">
        <v>29.347053801650201</v>
      </c>
      <c r="AR377" s="13">
        <f t="shared" si="32"/>
        <v>58.951845203949212</v>
      </c>
      <c r="AS377" s="13"/>
    </row>
    <row r="378" spans="1:45" ht="13.15" customHeight="1" x14ac:dyDescent="0.2">
      <c r="A378">
        <v>376</v>
      </c>
      <c r="B378" s="44">
        <f t="shared" si="29"/>
        <v>3.8166613318336751</v>
      </c>
      <c r="G378" s="13">
        <v>112.8</v>
      </c>
      <c r="H378" s="13">
        <f t="shared" si="30"/>
        <v>19.396227100559848</v>
      </c>
      <c r="AL378">
        <v>0.39648728858437399</v>
      </c>
      <c r="AM378">
        <f t="shared" si="33"/>
        <v>3.8166613318336751</v>
      </c>
      <c r="AP378" s="13">
        <v>112.8</v>
      </c>
      <c r="AQ378">
        <v>-10.2780469207295</v>
      </c>
      <c r="AR378" s="13">
        <f t="shared" si="32"/>
        <v>19.396227100559848</v>
      </c>
      <c r="AS378" s="13"/>
    </row>
    <row r="379" spans="1:45" ht="13.15" customHeight="1" x14ac:dyDescent="0.2">
      <c r="A379">
        <v>377</v>
      </c>
      <c r="B379" s="44">
        <f t="shared" si="29"/>
        <v>3.9250746257141076</v>
      </c>
      <c r="G379" s="13">
        <v>113.1</v>
      </c>
      <c r="H379" s="13">
        <f t="shared" si="30"/>
        <v>34.229997379486655</v>
      </c>
      <c r="AL379">
        <v>0.50490058246480696</v>
      </c>
      <c r="AM379">
        <f t="shared" si="33"/>
        <v>3.9250746257141076</v>
      </c>
      <c r="AP379" s="13">
        <v>113.1</v>
      </c>
      <c r="AQ379">
        <v>4.4862407392069796</v>
      </c>
      <c r="AR379" s="13">
        <f t="shared" si="32"/>
        <v>34.229997379486655</v>
      </c>
      <c r="AS379" s="13"/>
    </row>
    <row r="380" spans="1:45" ht="13.15" customHeight="1" x14ac:dyDescent="0.2">
      <c r="A380">
        <v>378</v>
      </c>
      <c r="B380" s="44">
        <f t="shared" si="29"/>
        <v>3.4254765855185081</v>
      </c>
      <c r="G380" s="13">
        <v>113.4</v>
      </c>
      <c r="H380" s="13">
        <f t="shared" si="30"/>
        <v>39.693121285692513</v>
      </c>
      <c r="AL380">
        <v>5.3025422692070797E-3</v>
      </c>
      <c r="AM380">
        <f t="shared" si="33"/>
        <v>3.4254765855185081</v>
      </c>
      <c r="AP380" s="13">
        <v>113.4</v>
      </c>
      <c r="AQ380">
        <v>9.8798820264225</v>
      </c>
      <c r="AR380" s="13">
        <f t="shared" si="32"/>
        <v>39.693121285692513</v>
      </c>
      <c r="AS380" s="13"/>
    </row>
    <row r="381" spans="1:45" ht="13.15" customHeight="1" x14ac:dyDescent="0.2">
      <c r="A381">
        <v>379</v>
      </c>
      <c r="B381" s="44">
        <f t="shared" si="29"/>
        <v>3.1404482425669631</v>
      </c>
      <c r="G381" s="13">
        <v>113.7</v>
      </c>
      <c r="H381" s="13">
        <f t="shared" si="30"/>
        <v>14.343433306936044</v>
      </c>
      <c r="AL381">
        <v>-0.27972580068233799</v>
      </c>
      <c r="AM381">
        <f t="shared" si="33"/>
        <v>3.1404482425669631</v>
      </c>
      <c r="AP381" s="13">
        <v>113.7</v>
      </c>
      <c r="AQ381">
        <v>-15.539288571324301</v>
      </c>
      <c r="AR381" s="13">
        <f t="shared" si="32"/>
        <v>14.343433306936044</v>
      </c>
      <c r="AS381" s="13"/>
    </row>
    <row r="382" spans="1:45" ht="13.15" customHeight="1" x14ac:dyDescent="0.2">
      <c r="A382">
        <v>380</v>
      </c>
      <c r="B382" s="44">
        <f t="shared" si="29"/>
        <v>3.5811500126756157</v>
      </c>
      <c r="G382" s="13">
        <v>114</v>
      </c>
      <c r="H382" s="13">
        <f t="shared" si="30"/>
        <v>36.401924322479857</v>
      </c>
      <c r="AL382">
        <v>0.16097596942631501</v>
      </c>
      <c r="AM382">
        <f t="shared" si="33"/>
        <v>3.5811500126756157</v>
      </c>
      <c r="AP382" s="13">
        <v>114</v>
      </c>
      <c r="AQ382">
        <v>6.4497198252291801</v>
      </c>
      <c r="AR382" s="13">
        <f t="shared" si="32"/>
        <v>36.401924322479857</v>
      </c>
      <c r="AS382" s="13"/>
    </row>
    <row r="383" spans="1:45" ht="13.15" customHeight="1" x14ac:dyDescent="0.2">
      <c r="A383">
        <v>381</v>
      </c>
      <c r="B383" s="44">
        <f t="shared" si="29"/>
        <v>3.2730397980503407</v>
      </c>
      <c r="G383" s="13">
        <v>114.3</v>
      </c>
      <c r="H383" s="13">
        <f t="shared" si="30"/>
        <v>38.808835416951652</v>
      </c>
      <c r="AL383">
        <v>-0.14713424519896001</v>
      </c>
      <c r="AM383">
        <f t="shared" si="33"/>
        <v>3.2730397980503407</v>
      </c>
      <c r="AP383" s="13">
        <v>114.3</v>
      </c>
      <c r="AQ383">
        <v>8.7871483007106406</v>
      </c>
      <c r="AR383" s="13">
        <f t="shared" si="32"/>
        <v>38.808835416951652</v>
      </c>
      <c r="AS383" s="13"/>
    </row>
    <row r="384" spans="1:45" ht="13.15" customHeight="1" x14ac:dyDescent="0.2">
      <c r="A384">
        <v>382</v>
      </c>
      <c r="B384" s="44">
        <f t="shared" si="29"/>
        <v>3.0247679633143747</v>
      </c>
      <c r="G384" s="13">
        <v>114.6</v>
      </c>
      <c r="H384" s="13">
        <f t="shared" si="30"/>
        <v>37.695939167452941</v>
      </c>
      <c r="AL384">
        <v>-0.39540607993492599</v>
      </c>
      <c r="AM384">
        <f t="shared" si="33"/>
        <v>3.0247679633143747</v>
      </c>
      <c r="AP384" s="13">
        <v>114.6</v>
      </c>
      <c r="AQ384">
        <v>7.6047694322216</v>
      </c>
      <c r="AR384" s="13">
        <f t="shared" si="32"/>
        <v>37.695939167452941</v>
      </c>
      <c r="AS384" s="13"/>
    </row>
    <row r="385" spans="1:45" ht="13.15" customHeight="1" x14ac:dyDescent="0.2">
      <c r="A385">
        <v>383</v>
      </c>
      <c r="B385" s="44">
        <f t="shared" si="29"/>
        <v>3.4231508535877064</v>
      </c>
      <c r="G385" s="13">
        <v>114.9</v>
      </c>
      <c r="H385" s="13">
        <f t="shared" si="30"/>
        <v>33.566801623174385</v>
      </c>
      <c r="AL385">
        <v>2.97681033840555E-3</v>
      </c>
      <c r="AM385">
        <f t="shared" si="33"/>
        <v>3.4231508535877064</v>
      </c>
      <c r="AP385" s="13">
        <v>114.9</v>
      </c>
      <c r="AQ385">
        <v>3.4061492689527002</v>
      </c>
      <c r="AR385" s="13">
        <f t="shared" si="32"/>
        <v>33.566801623174385</v>
      </c>
      <c r="AS385" s="13"/>
    </row>
    <row r="386" spans="1:45" ht="13.15" customHeight="1" x14ac:dyDescent="0.2">
      <c r="A386">
        <v>384</v>
      </c>
      <c r="B386" s="44">
        <f t="shared" si="29"/>
        <v>3.2516021041664587</v>
      </c>
      <c r="G386" s="13">
        <v>115.2</v>
      </c>
      <c r="H386" s="13">
        <f t="shared" si="30"/>
        <v>6.2214999331423151</v>
      </c>
      <c r="AL386">
        <v>-0.16857193908284199</v>
      </c>
      <c r="AM386">
        <f t="shared" si="33"/>
        <v>3.2516021041664587</v>
      </c>
      <c r="AP386" s="13">
        <v>115.2</v>
      </c>
      <c r="AQ386">
        <v>-24.008635040069699</v>
      </c>
      <c r="AR386" s="13">
        <f t="shared" si="32"/>
        <v>6.2214999331423151</v>
      </c>
      <c r="AS386" s="13"/>
    </row>
    <row r="387" spans="1:45" ht="13.15" customHeight="1" x14ac:dyDescent="0.2">
      <c r="A387">
        <v>385</v>
      </c>
      <c r="B387" s="44">
        <f t="shared" ref="B387:B450" si="34">AM387</f>
        <v>3.598864667333201</v>
      </c>
      <c r="G387" s="13">
        <v>115.5</v>
      </c>
      <c r="H387" s="13">
        <f t="shared" ref="H387:H450" si="35">AR387</f>
        <v>25.775000339487896</v>
      </c>
      <c r="AL387">
        <v>0.17869062408389999</v>
      </c>
      <c r="AM387">
        <f t="shared" si="33"/>
        <v>3.598864667333201</v>
      </c>
      <c r="AP387" s="13">
        <v>115.5</v>
      </c>
      <c r="AQ387">
        <v>-4.5246172527144504</v>
      </c>
      <c r="AR387" s="13">
        <f t="shared" si="32"/>
        <v>25.775000339487896</v>
      </c>
      <c r="AS387" s="13"/>
    </row>
    <row r="388" spans="1:45" ht="13.15" customHeight="1" x14ac:dyDescent="0.2">
      <c r="A388">
        <v>386</v>
      </c>
      <c r="B388" s="44">
        <f t="shared" si="34"/>
        <v>3.0394626061958228</v>
      </c>
      <c r="G388" s="13">
        <v>115.8</v>
      </c>
      <c r="H388" s="13">
        <f t="shared" si="35"/>
        <v>31.597573778098429</v>
      </c>
      <c r="AL388">
        <v>-0.38071143705347799</v>
      </c>
      <c r="AM388">
        <f t="shared" si="33"/>
        <v>3.0394626061958228</v>
      </c>
      <c r="AP388" s="13">
        <v>115.8</v>
      </c>
      <c r="AQ388">
        <v>1.22847356690575</v>
      </c>
      <c r="AR388" s="13">
        <f t="shared" si="32"/>
        <v>31.597573778098429</v>
      </c>
      <c r="AS388" s="13"/>
    </row>
    <row r="389" spans="1:45" ht="13.15" customHeight="1" x14ac:dyDescent="0.2">
      <c r="A389">
        <v>387</v>
      </c>
      <c r="B389" s="44">
        <f t="shared" si="34"/>
        <v>3.4288034680228083</v>
      </c>
      <c r="G389" s="13">
        <v>116.1</v>
      </c>
      <c r="H389" s="13">
        <f t="shared" si="35"/>
        <v>42.648324656257614</v>
      </c>
      <c r="AL389">
        <v>8.6294247735075897E-3</v>
      </c>
      <c r="AM389">
        <f t="shared" si="33"/>
        <v>3.4288034680228083</v>
      </c>
      <c r="AP389" s="13">
        <v>116.1</v>
      </c>
      <c r="AQ389">
        <v>12.2097418260746</v>
      </c>
      <c r="AR389" s="13">
        <f t="shared" si="32"/>
        <v>42.648324656257614</v>
      </c>
      <c r="AS389" s="13"/>
    </row>
    <row r="390" spans="1:45" ht="13.15" customHeight="1" x14ac:dyDescent="0.2">
      <c r="A390">
        <v>388</v>
      </c>
      <c r="B390" s="44">
        <f t="shared" si="34"/>
        <v>3.3937423267334506</v>
      </c>
      <c r="G390" s="13">
        <v>116.4</v>
      </c>
      <c r="H390" s="13">
        <f t="shared" si="35"/>
        <v>15.685282742578847</v>
      </c>
      <c r="AL390">
        <v>-2.64317165158501E-2</v>
      </c>
      <c r="AM390">
        <f t="shared" si="33"/>
        <v>3.3937423267334506</v>
      </c>
      <c r="AP390" s="13">
        <v>116.4</v>
      </c>
      <c r="AQ390">
        <v>-14.8227827065945</v>
      </c>
      <c r="AR390" s="13">
        <f t="shared" si="32"/>
        <v>15.685282742578847</v>
      </c>
      <c r="AS390" s="13"/>
    </row>
    <row r="391" spans="1:45" ht="13.15" customHeight="1" x14ac:dyDescent="0.2">
      <c r="A391">
        <v>389</v>
      </c>
      <c r="B391" s="44">
        <f t="shared" si="34"/>
        <v>3.0145183771780428</v>
      </c>
      <c r="G391" s="13">
        <v>116.7</v>
      </c>
      <c r="H391" s="13">
        <f t="shared" si="35"/>
        <v>62.19409963448328</v>
      </c>
      <c r="AL391">
        <v>-0.40565566607125803</v>
      </c>
      <c r="AM391">
        <f t="shared" si="33"/>
        <v>3.0145183771780428</v>
      </c>
      <c r="AP391" s="13">
        <v>116.7</v>
      </c>
      <c r="AQ391">
        <v>31.6165515663196</v>
      </c>
      <c r="AR391" s="13">
        <f t="shared" si="32"/>
        <v>62.19409963448328</v>
      </c>
      <c r="AS391" s="13"/>
    </row>
    <row r="392" spans="1:45" ht="13.15" customHeight="1" x14ac:dyDescent="0.2">
      <c r="A392">
        <v>390</v>
      </c>
      <c r="B392" s="44">
        <f t="shared" si="34"/>
        <v>3.290860824140029</v>
      </c>
      <c r="G392" s="13">
        <v>117</v>
      </c>
      <c r="H392" s="13">
        <f t="shared" si="35"/>
        <v>35.032692153409897</v>
      </c>
      <c r="AL392">
        <v>-0.12931321910927199</v>
      </c>
      <c r="AM392">
        <f t="shared" si="33"/>
        <v>3.290860824140029</v>
      </c>
      <c r="AP392" s="13">
        <v>117</v>
      </c>
      <c r="AQ392">
        <v>4.3856614662558799</v>
      </c>
      <c r="AR392" s="13">
        <f t="shared" si="32"/>
        <v>35.032692153409897</v>
      </c>
      <c r="AS392" s="13"/>
    </row>
    <row r="393" spans="1:45" ht="13.15" customHeight="1" x14ac:dyDescent="0.2">
      <c r="A393">
        <v>391</v>
      </c>
      <c r="B393" s="44">
        <f t="shared" si="34"/>
        <v>3.5229934055055518</v>
      </c>
      <c r="G393" s="13">
        <v>117.3</v>
      </c>
      <c r="H393" s="13">
        <f t="shared" si="35"/>
        <v>29.955360580970108</v>
      </c>
      <c r="AL393">
        <v>0.102819362256251</v>
      </c>
      <c r="AM393">
        <f t="shared" si="33"/>
        <v>3.5229934055055518</v>
      </c>
      <c r="AP393" s="13">
        <v>117.3</v>
      </c>
      <c r="AQ393">
        <v>-0.76115272517423704</v>
      </c>
      <c r="AR393" s="13">
        <f t="shared" si="32"/>
        <v>29.955360580970108</v>
      </c>
      <c r="AS393" s="13"/>
    </row>
    <row r="394" spans="1:45" ht="13.15" customHeight="1" x14ac:dyDescent="0.2">
      <c r="A394">
        <v>392</v>
      </c>
      <c r="B394" s="44">
        <f t="shared" si="34"/>
        <v>3.46826108179151</v>
      </c>
      <c r="G394" s="13">
        <v>117.6</v>
      </c>
      <c r="H394" s="13">
        <f t="shared" si="35"/>
        <v>30.71265192522187</v>
      </c>
      <c r="AL394">
        <v>4.8087038542209103E-2</v>
      </c>
      <c r="AM394">
        <f t="shared" si="33"/>
        <v>3.46826108179151</v>
      </c>
      <c r="AP394" s="13">
        <v>117.6</v>
      </c>
      <c r="AQ394">
        <v>-7.3343999912809404E-2</v>
      </c>
      <c r="AR394" s="13">
        <f t="shared" si="32"/>
        <v>30.71265192522187</v>
      </c>
      <c r="AS394" s="13"/>
    </row>
    <row r="395" spans="1:45" ht="13.15" customHeight="1" x14ac:dyDescent="0.2">
      <c r="A395">
        <v>393</v>
      </c>
      <c r="B395" s="44">
        <f t="shared" si="34"/>
        <v>3.0354681168039348</v>
      </c>
      <c r="G395" s="13">
        <v>117.9</v>
      </c>
      <c r="H395" s="13">
        <f t="shared" si="35"/>
        <v>34.072108026394496</v>
      </c>
      <c r="AL395">
        <v>-0.384705926445366</v>
      </c>
      <c r="AM395">
        <f t="shared" ref="AM395:AM426" si="36">IF(AW$7=A395,AV$5+AV$7,AL395+AV$5)</f>
        <v>3.0354681168039348</v>
      </c>
      <c r="AP395" s="13">
        <v>117.9</v>
      </c>
      <c r="AQ395">
        <v>3.2166294822694801</v>
      </c>
      <c r="AR395" s="13">
        <f t="shared" si="32"/>
        <v>34.072108026394496</v>
      </c>
      <c r="AS395" s="13"/>
    </row>
    <row r="396" spans="1:45" ht="13.15" customHeight="1" x14ac:dyDescent="0.2">
      <c r="A396">
        <v>394</v>
      </c>
      <c r="B396" s="44">
        <f t="shared" si="34"/>
        <v>3.3088208757581148</v>
      </c>
      <c r="G396" s="13">
        <v>118.2</v>
      </c>
      <c r="H396" s="13">
        <f t="shared" si="35"/>
        <v>15.282194928282149</v>
      </c>
      <c r="AL396">
        <v>-0.111353167491186</v>
      </c>
      <c r="AM396">
        <f t="shared" si="36"/>
        <v>3.3088208757581148</v>
      </c>
      <c r="AP396" s="13">
        <v>118.2</v>
      </c>
      <c r="AQ396">
        <v>-15.6427662348332</v>
      </c>
      <c r="AR396" s="13">
        <f t="shared" si="32"/>
        <v>15.282194928282149</v>
      </c>
      <c r="AS396" s="13"/>
    </row>
    <row r="397" spans="1:45" ht="13.15" customHeight="1" x14ac:dyDescent="0.2">
      <c r="A397">
        <v>395</v>
      </c>
      <c r="B397" s="44">
        <f t="shared" si="34"/>
        <v>2.6525431703818509</v>
      </c>
      <c r="G397" s="13">
        <v>118.5</v>
      </c>
      <c r="H397" s="13">
        <f t="shared" si="35"/>
        <v>14.979530655568581</v>
      </c>
      <c r="AL397">
        <v>-0.76763087286745002</v>
      </c>
      <c r="AM397">
        <f t="shared" si="36"/>
        <v>2.6525431703818509</v>
      </c>
      <c r="AP397" s="13">
        <v>118.5</v>
      </c>
      <c r="AQ397">
        <v>-16.014913126537099</v>
      </c>
      <c r="AR397" s="13">
        <f t="shared" si="32"/>
        <v>14.979530655568581</v>
      </c>
      <c r="AS397" s="13"/>
    </row>
    <row r="398" spans="1:45" ht="13.15" customHeight="1" x14ac:dyDescent="0.2">
      <c r="A398">
        <v>396</v>
      </c>
      <c r="B398" s="44">
        <f t="shared" si="34"/>
        <v>3.3971174805690212</v>
      </c>
      <c r="G398" s="13">
        <v>118.8</v>
      </c>
      <c r="H398" s="13">
        <f t="shared" si="35"/>
        <v>41.477510499188014</v>
      </c>
      <c r="AL398">
        <v>-2.30565626802798E-2</v>
      </c>
      <c r="AM398">
        <f t="shared" si="36"/>
        <v>3.3971174805690212</v>
      </c>
      <c r="AP398" s="13">
        <v>118.8</v>
      </c>
      <c r="AQ398">
        <v>10.413584098092</v>
      </c>
      <c r="AR398" s="13">
        <f t="shared" si="32"/>
        <v>41.477510499188014</v>
      </c>
      <c r="AS398" s="13"/>
    </row>
    <row r="399" spans="1:45" ht="13.15" customHeight="1" x14ac:dyDescent="0.2">
      <c r="A399">
        <v>397</v>
      </c>
      <c r="B399" s="44">
        <f t="shared" si="34"/>
        <v>3.3857279016108253</v>
      </c>
      <c r="G399" s="13">
        <v>119.1</v>
      </c>
      <c r="H399" s="13">
        <f t="shared" si="35"/>
        <v>50.382469980581646</v>
      </c>
      <c r="AL399">
        <v>-3.4446141638475397E-2</v>
      </c>
      <c r="AM399">
        <f t="shared" si="36"/>
        <v>3.3857279016108253</v>
      </c>
      <c r="AP399" s="13">
        <v>119.1</v>
      </c>
      <c r="AQ399">
        <v>19.249060960495299</v>
      </c>
      <c r="AR399" s="13">
        <f t="shared" si="32"/>
        <v>50.382469980581646</v>
      </c>
      <c r="AS399" s="13"/>
    </row>
    <row r="400" spans="1:45" ht="13.15" customHeight="1" x14ac:dyDescent="0.2">
      <c r="A400">
        <v>398</v>
      </c>
      <c r="B400" s="44">
        <f t="shared" si="34"/>
        <v>3.6552661324252709</v>
      </c>
      <c r="G400" s="13">
        <v>119.4</v>
      </c>
      <c r="H400" s="13">
        <f t="shared" si="35"/>
        <v>33.676540735488516</v>
      </c>
      <c r="AL400">
        <v>0.23509208917596999</v>
      </c>
      <c r="AM400">
        <f t="shared" si="36"/>
        <v>3.6552661324252709</v>
      </c>
      <c r="AP400" s="13">
        <v>119.4</v>
      </c>
      <c r="AQ400">
        <v>2.4736490964118301</v>
      </c>
      <c r="AR400" s="13">
        <f t="shared" si="32"/>
        <v>33.676540735488516</v>
      </c>
      <c r="AS400" s="13"/>
    </row>
    <row r="401" spans="1:45" ht="13.15" customHeight="1" x14ac:dyDescent="0.2">
      <c r="A401">
        <v>399</v>
      </c>
      <c r="B401" s="44">
        <f t="shared" si="34"/>
        <v>3.37402617383992</v>
      </c>
      <c r="G401" s="13">
        <v>119.7</v>
      </c>
      <c r="H401" s="13">
        <f t="shared" si="35"/>
        <v>28.293949100140033</v>
      </c>
      <c r="AL401">
        <v>-4.6147869409380801E-2</v>
      </c>
      <c r="AM401">
        <f t="shared" si="36"/>
        <v>3.37402617383992</v>
      </c>
      <c r="AP401" s="13">
        <v>119.7</v>
      </c>
      <c r="AQ401">
        <v>-2.97842515792698</v>
      </c>
      <c r="AR401" s="13">
        <f t="shared" si="32"/>
        <v>28.293949100140033</v>
      </c>
      <c r="AS401" s="13"/>
    </row>
    <row r="402" spans="1:45" ht="13.15" customHeight="1" x14ac:dyDescent="0.2">
      <c r="A402">
        <v>400</v>
      </c>
      <c r="B402" s="44">
        <f t="shared" si="34"/>
        <v>3.5248149184320861</v>
      </c>
      <c r="G402" s="13">
        <v>120</v>
      </c>
      <c r="H402" s="13">
        <f t="shared" si="35"/>
        <v>20.722351120038347</v>
      </c>
      <c r="AL402">
        <v>0.104640875182785</v>
      </c>
      <c r="AM402">
        <f t="shared" si="36"/>
        <v>3.5248149184320861</v>
      </c>
      <c r="AP402" s="13">
        <v>120</v>
      </c>
      <c r="AQ402">
        <v>-10.619505757019001</v>
      </c>
      <c r="AR402" s="13">
        <f t="shared" si="32"/>
        <v>20.722351120038347</v>
      </c>
      <c r="AS402" s="13"/>
    </row>
    <row r="403" spans="1:45" ht="13.15" customHeight="1" x14ac:dyDescent="0.2">
      <c r="A403">
        <v>401</v>
      </c>
      <c r="B403" s="44">
        <f t="shared" si="34"/>
        <v>3.3276697807294306</v>
      </c>
      <c r="G403" s="13">
        <v>120.3</v>
      </c>
      <c r="H403" s="13">
        <f t="shared" si="35"/>
        <v>38.431667126641798</v>
      </c>
      <c r="AL403">
        <v>-9.2504262519870095E-2</v>
      </c>
      <c r="AM403">
        <f t="shared" ref="AM403:AM434" si="37">IF(AW$8=A403,AV$5+AV$8,AL403+AV$5)</f>
        <v>3.3276697807294306</v>
      </c>
      <c r="AP403" s="13">
        <v>120.3</v>
      </c>
      <c r="AQ403">
        <v>7.02032763059412</v>
      </c>
      <c r="AR403" s="13">
        <f t="shared" si="32"/>
        <v>38.431667126641798</v>
      </c>
      <c r="AS403" s="13"/>
    </row>
    <row r="404" spans="1:45" ht="13.15" customHeight="1" x14ac:dyDescent="0.2">
      <c r="A404">
        <v>402</v>
      </c>
      <c r="B404" s="44">
        <f t="shared" si="34"/>
        <v>3.3647379188563296</v>
      </c>
      <c r="G404" s="13">
        <v>120.6</v>
      </c>
      <c r="H404" s="13">
        <f t="shared" si="35"/>
        <v>27.589763422817384</v>
      </c>
      <c r="AL404">
        <v>-5.5436124392971201E-2</v>
      </c>
      <c r="AM404">
        <f t="shared" si="37"/>
        <v>3.3647379188563296</v>
      </c>
      <c r="AP404" s="13">
        <v>120.6</v>
      </c>
      <c r="AQ404">
        <v>-3.8910586922206298</v>
      </c>
      <c r="AR404" s="13">
        <f t="shared" si="32"/>
        <v>27.589763422817384</v>
      </c>
      <c r="AS404" s="13"/>
    </row>
    <row r="405" spans="1:45" ht="13.15" customHeight="1" x14ac:dyDescent="0.2">
      <c r="A405">
        <v>403</v>
      </c>
      <c r="B405" s="44">
        <f t="shared" si="34"/>
        <v>3.2937229243451509</v>
      </c>
      <c r="G405" s="13">
        <v>120.9</v>
      </c>
      <c r="H405" s="13">
        <f t="shared" si="35"/>
        <v>36.940195592714296</v>
      </c>
      <c r="AL405">
        <v>-0.12645111890415001</v>
      </c>
      <c r="AM405">
        <f t="shared" si="37"/>
        <v>3.2937229243451509</v>
      </c>
      <c r="AP405" s="13">
        <v>120.9</v>
      </c>
      <c r="AQ405">
        <v>5.3898908586859502</v>
      </c>
      <c r="AR405" s="13">
        <f t="shared" si="32"/>
        <v>36.940195592714296</v>
      </c>
      <c r="AS405" s="13"/>
    </row>
    <row r="406" spans="1:45" ht="13.15" customHeight="1" x14ac:dyDescent="0.2">
      <c r="A406">
        <v>404</v>
      </c>
      <c r="B406" s="44">
        <f t="shared" si="34"/>
        <v>2.951264041684234</v>
      </c>
      <c r="G406" s="13">
        <v>121.2</v>
      </c>
      <c r="H406" s="13">
        <f t="shared" si="35"/>
        <v>40.387153976937881</v>
      </c>
      <c r="AL406">
        <v>-0.46891000156506701</v>
      </c>
      <c r="AM406">
        <f t="shared" si="37"/>
        <v>2.951264041684234</v>
      </c>
      <c r="AP406" s="13">
        <v>121.2</v>
      </c>
      <c r="AQ406">
        <v>8.7673666239191999</v>
      </c>
      <c r="AR406" s="13">
        <f t="shared" si="32"/>
        <v>40.387153976937881</v>
      </c>
      <c r="AS406" s="13"/>
    </row>
    <row r="407" spans="1:45" ht="13.15" customHeight="1" x14ac:dyDescent="0.2">
      <c r="A407">
        <v>405</v>
      </c>
      <c r="B407" s="44">
        <f t="shared" si="34"/>
        <v>3.261938373214285</v>
      </c>
      <c r="G407" s="13">
        <v>121.5</v>
      </c>
      <c r="H407" s="13">
        <f t="shared" si="35"/>
        <v>26.523355665894766</v>
      </c>
      <c r="AL407">
        <v>-0.15823567003501601</v>
      </c>
      <c r="AM407">
        <f t="shared" si="37"/>
        <v>3.261938373214285</v>
      </c>
      <c r="AP407" s="13">
        <v>121.5</v>
      </c>
      <c r="AQ407">
        <v>-5.1659143061142503</v>
      </c>
      <c r="AR407" s="13">
        <f t="shared" si="32"/>
        <v>26.523355665894766</v>
      </c>
      <c r="AS407" s="13"/>
    </row>
    <row r="408" spans="1:45" ht="13.15" customHeight="1" x14ac:dyDescent="0.2">
      <c r="A408">
        <v>406</v>
      </c>
      <c r="B408" s="44">
        <f t="shared" si="34"/>
        <v>3.4261364443585682</v>
      </c>
      <c r="G408" s="13">
        <v>121.8</v>
      </c>
      <c r="H408" s="13">
        <f t="shared" si="35"/>
        <v>27.565049509710907</v>
      </c>
      <c r="AL408">
        <v>5.9624011092675403E-3</v>
      </c>
      <c r="AM408">
        <f t="shared" si="37"/>
        <v>3.4261364443585682</v>
      </c>
      <c r="AP408" s="13">
        <v>121.8</v>
      </c>
      <c r="AQ408">
        <v>-4.1937030812884402</v>
      </c>
      <c r="AR408" s="13">
        <f t="shared" si="32"/>
        <v>27.565049509710907</v>
      </c>
      <c r="AS408" s="13"/>
    </row>
    <row r="409" spans="1:45" ht="13.15" customHeight="1" x14ac:dyDescent="0.2">
      <c r="A409">
        <v>407</v>
      </c>
      <c r="B409" s="44">
        <f t="shared" si="34"/>
        <v>3.8326011388523789</v>
      </c>
      <c r="G409" s="13">
        <v>122.1</v>
      </c>
      <c r="H409" s="13">
        <f t="shared" si="35"/>
        <v>27.071039513795849</v>
      </c>
      <c r="AL409">
        <v>0.412427095603078</v>
      </c>
      <c r="AM409">
        <f t="shared" si="37"/>
        <v>3.8326011388523789</v>
      </c>
      <c r="AP409" s="13">
        <v>122.1</v>
      </c>
      <c r="AQ409">
        <v>-4.75719569619383</v>
      </c>
      <c r="AR409" s="13">
        <f t="shared" si="32"/>
        <v>27.071039513795849</v>
      </c>
      <c r="AS409" s="13"/>
    </row>
    <row r="410" spans="1:45" ht="13.15" customHeight="1" x14ac:dyDescent="0.2">
      <c r="A410">
        <v>408</v>
      </c>
      <c r="B410" s="44">
        <f t="shared" si="34"/>
        <v>3.4680484347058687</v>
      </c>
      <c r="G410" s="13">
        <v>122.4</v>
      </c>
      <c r="H410" s="13">
        <f t="shared" si="35"/>
        <v>49.635685251182522</v>
      </c>
      <c r="AL410">
        <v>4.78743914565678E-2</v>
      </c>
      <c r="AM410">
        <f t="shared" si="37"/>
        <v>3.4680484347058687</v>
      </c>
      <c r="AP410" s="13">
        <v>122.4</v>
      </c>
      <c r="AQ410">
        <v>17.737967422202502</v>
      </c>
      <c r="AR410" s="13">
        <f t="shared" si="32"/>
        <v>49.635685251182522</v>
      </c>
      <c r="AS410" s="13"/>
    </row>
    <row r="411" spans="1:45" ht="13.15" customHeight="1" x14ac:dyDescent="0.2">
      <c r="A411">
        <v>409</v>
      </c>
      <c r="B411" s="44">
        <f t="shared" si="34"/>
        <v>3.4554377114662533</v>
      </c>
      <c r="G411" s="13">
        <v>122.7</v>
      </c>
      <c r="H411" s="13">
        <f t="shared" si="35"/>
        <v>35.436669002574298</v>
      </c>
      <c r="AL411">
        <v>3.5263668216952697E-2</v>
      </c>
      <c r="AM411">
        <f t="shared" si="37"/>
        <v>3.4554377114662533</v>
      </c>
      <c r="AP411" s="13">
        <v>122.7</v>
      </c>
      <c r="AQ411">
        <v>3.4694685546039499</v>
      </c>
      <c r="AR411" s="13">
        <f t="shared" si="32"/>
        <v>35.436669002574298</v>
      </c>
      <c r="AS411" s="13"/>
    </row>
    <row r="412" spans="1:45" ht="13.15" customHeight="1" x14ac:dyDescent="0.2">
      <c r="A412">
        <v>410</v>
      </c>
      <c r="B412" s="44">
        <f t="shared" si="34"/>
        <v>3.489121279653348</v>
      </c>
      <c r="G412" s="13">
        <v>123</v>
      </c>
      <c r="H412" s="13">
        <f t="shared" si="35"/>
        <v>24.799989038364622</v>
      </c>
      <c r="AL412">
        <v>6.8947236404046902E-2</v>
      </c>
      <c r="AM412">
        <f t="shared" si="37"/>
        <v>3.489121279653348</v>
      </c>
      <c r="AP412" s="13">
        <v>123</v>
      </c>
      <c r="AQ412">
        <v>-7.2366940285960597</v>
      </c>
      <c r="AR412" s="13">
        <f t="shared" si="32"/>
        <v>24.799989038364622</v>
      </c>
      <c r="AS412" s="13"/>
    </row>
    <row r="413" spans="1:45" ht="13.15" customHeight="1" x14ac:dyDescent="0.2">
      <c r="A413">
        <v>411</v>
      </c>
      <c r="B413" s="44">
        <f t="shared" si="34"/>
        <v>3.5043276665169358</v>
      </c>
      <c r="G413" s="13">
        <v>123.3</v>
      </c>
      <c r="H413" s="13">
        <f t="shared" si="35"/>
        <v>52.210867891979518</v>
      </c>
      <c r="AL413">
        <v>8.4153623267634897E-2</v>
      </c>
      <c r="AM413">
        <f t="shared" si="37"/>
        <v>3.5043276665169358</v>
      </c>
      <c r="AP413" s="13">
        <v>123.3</v>
      </c>
      <c r="AQ413">
        <v>20.104702206028499</v>
      </c>
      <c r="AR413" s="13">
        <f t="shared" si="32"/>
        <v>52.210867891979518</v>
      </c>
      <c r="AS413" s="13"/>
    </row>
    <row r="414" spans="1:45" ht="13.15" customHeight="1" x14ac:dyDescent="0.2">
      <c r="A414">
        <v>412</v>
      </c>
      <c r="B414" s="44">
        <f t="shared" si="34"/>
        <v>3.8010486524313358</v>
      </c>
      <c r="G414" s="13">
        <v>123.6</v>
      </c>
      <c r="H414" s="13">
        <f t="shared" si="35"/>
        <v>34.746699916708017</v>
      </c>
      <c r="AL414">
        <v>0.38087460918203497</v>
      </c>
      <c r="AM414">
        <f t="shared" si="37"/>
        <v>3.8010486524313358</v>
      </c>
      <c r="AP414" s="13">
        <v>123.6</v>
      </c>
      <c r="AQ414">
        <v>2.57105161176667</v>
      </c>
      <c r="AR414" s="13">
        <f t="shared" si="32"/>
        <v>34.746699916708017</v>
      </c>
      <c r="AS414" s="13"/>
    </row>
    <row r="415" spans="1:45" ht="13.15" customHeight="1" x14ac:dyDescent="0.2">
      <c r="A415">
        <v>413</v>
      </c>
      <c r="B415" s="44">
        <f t="shared" si="34"/>
        <v>4.3436024170440337</v>
      </c>
      <c r="G415" s="13">
        <v>123.9</v>
      </c>
      <c r="H415" s="13">
        <f t="shared" si="35"/>
        <v>45.752218529629886</v>
      </c>
      <c r="AL415">
        <v>0.92342837379473297</v>
      </c>
      <c r="AM415">
        <f t="shared" si="37"/>
        <v>4.3436024170440337</v>
      </c>
      <c r="AP415" s="13">
        <v>123.9</v>
      </c>
      <c r="AQ415">
        <v>13.507087605698199</v>
      </c>
      <c r="AR415" s="13">
        <f t="shared" si="32"/>
        <v>45.752218529629886</v>
      </c>
      <c r="AS415" s="13"/>
    </row>
    <row r="416" spans="1:45" ht="13.15" customHeight="1" x14ac:dyDescent="0.2">
      <c r="A416">
        <v>414</v>
      </c>
      <c r="B416" s="44">
        <f t="shared" si="34"/>
        <v>2.5241979047145668</v>
      </c>
      <c r="G416" s="13">
        <v>124.2</v>
      </c>
      <c r="H416" s="13">
        <f t="shared" si="35"/>
        <v>23.387779846063673</v>
      </c>
      <c r="AL416">
        <v>-0.89597613853473401</v>
      </c>
      <c r="AM416">
        <f t="shared" si="37"/>
        <v>2.5241979047145668</v>
      </c>
      <c r="AP416" s="13">
        <v>124.2</v>
      </c>
      <c r="AQ416">
        <v>-8.9268336968583402</v>
      </c>
      <c r="AR416" s="13">
        <f t="shared" si="32"/>
        <v>23.387779846063673</v>
      </c>
      <c r="AS416" s="13"/>
    </row>
    <row r="417" spans="1:45" ht="13.15" customHeight="1" x14ac:dyDescent="0.2">
      <c r="A417">
        <v>415</v>
      </c>
      <c r="B417" s="44">
        <f t="shared" si="34"/>
        <v>2.777141304705987</v>
      </c>
      <c r="G417" s="13">
        <v>124.5</v>
      </c>
      <c r="H417" s="13">
        <f t="shared" si="35"/>
        <v>10.166605759500751</v>
      </c>
      <c r="AL417">
        <v>-0.643032738543314</v>
      </c>
      <c r="AM417">
        <f t="shared" si="37"/>
        <v>2.777141304705987</v>
      </c>
      <c r="AP417" s="13">
        <v>124.5</v>
      </c>
      <c r="AQ417">
        <v>-22.217490402411599</v>
      </c>
      <c r="AR417" s="13">
        <f t="shared" si="32"/>
        <v>10.166605759500751</v>
      </c>
      <c r="AS417" s="13"/>
    </row>
    <row r="418" spans="1:45" ht="13.15" customHeight="1" x14ac:dyDescent="0.2">
      <c r="A418">
        <v>416</v>
      </c>
      <c r="B418" s="44">
        <f t="shared" si="34"/>
        <v>3.3828949572260214</v>
      </c>
      <c r="G418" s="13">
        <v>124.8</v>
      </c>
      <c r="H418" s="13">
        <f t="shared" si="35"/>
        <v>43.678977245174181</v>
      </c>
      <c r="AL418">
        <v>-3.7279086023279298E-2</v>
      </c>
      <c r="AM418">
        <f t="shared" si="37"/>
        <v>3.3828949572260214</v>
      </c>
      <c r="AP418" s="13">
        <v>124.8</v>
      </c>
      <c r="AQ418">
        <v>11.2253984642715</v>
      </c>
      <c r="AR418" s="13">
        <f t="shared" si="32"/>
        <v>43.678977245174181</v>
      </c>
      <c r="AS418" s="13"/>
    </row>
    <row r="419" spans="1:45" ht="13.15" customHeight="1" x14ac:dyDescent="0.2">
      <c r="A419">
        <v>417</v>
      </c>
      <c r="B419" s="44">
        <f t="shared" si="34"/>
        <v>3.4184638493476514</v>
      </c>
      <c r="G419" s="13">
        <v>125.1</v>
      </c>
      <c r="H419" s="13">
        <f t="shared" si="35"/>
        <v>32.035958573981937</v>
      </c>
      <c r="AL419">
        <v>-1.7101939016493E-3</v>
      </c>
      <c r="AM419">
        <f t="shared" si="37"/>
        <v>3.4184638493476514</v>
      </c>
      <c r="AP419" s="13">
        <v>125.1</v>
      </c>
      <c r="AQ419">
        <v>-0.48710282591107901</v>
      </c>
      <c r="AR419" s="13">
        <f t="shared" si="32"/>
        <v>32.035958573981937</v>
      </c>
      <c r="AS419" s="13"/>
    </row>
    <row r="420" spans="1:45" ht="13.15" customHeight="1" x14ac:dyDescent="0.2">
      <c r="A420">
        <v>418</v>
      </c>
      <c r="B420" s="44">
        <f t="shared" si="34"/>
        <v>3.4407237207879189</v>
      </c>
      <c r="G420" s="13">
        <v>125.4</v>
      </c>
      <c r="H420" s="13">
        <f t="shared" si="35"/>
        <v>45.328348490341455</v>
      </c>
      <c r="AL420">
        <v>2.0549677538618E-2</v>
      </c>
      <c r="AM420">
        <f t="shared" si="37"/>
        <v>3.4407237207879189</v>
      </c>
      <c r="AP420" s="13">
        <v>125.4</v>
      </c>
      <c r="AQ420">
        <v>12.735804471458099</v>
      </c>
      <c r="AR420" s="13">
        <f t="shared" si="32"/>
        <v>45.328348490341455</v>
      </c>
      <c r="AS420" s="13"/>
    </row>
    <row r="421" spans="1:45" ht="13.15" customHeight="1" x14ac:dyDescent="0.2">
      <c r="A421">
        <v>419</v>
      </c>
      <c r="B421" s="44">
        <f t="shared" si="34"/>
        <v>3.5094150334423007</v>
      </c>
      <c r="G421" s="13">
        <v>125.7</v>
      </c>
      <c r="H421" s="13">
        <f t="shared" si="35"/>
        <v>33.724768354130731</v>
      </c>
      <c r="AL421">
        <v>8.9240990192999803E-2</v>
      </c>
      <c r="AM421">
        <f t="shared" si="37"/>
        <v>3.5094150334423007</v>
      </c>
      <c r="AP421" s="13">
        <v>125.7</v>
      </c>
      <c r="AQ421">
        <v>1.0627417162570501</v>
      </c>
      <c r="AR421" s="13">
        <f t="shared" si="32"/>
        <v>33.724768354130731</v>
      </c>
      <c r="AS421" s="13"/>
    </row>
    <row r="422" spans="1:45" ht="13.15" customHeight="1" x14ac:dyDescent="0.2">
      <c r="A422">
        <v>420</v>
      </c>
      <c r="B422" s="44">
        <f t="shared" si="34"/>
        <v>3.4278981721474242</v>
      </c>
      <c r="G422" s="13">
        <v>126</v>
      </c>
      <c r="H422" s="13">
        <f t="shared" si="35"/>
        <v>40.039864014307753</v>
      </c>
      <c r="AL422">
        <v>7.7241288981232002E-3</v>
      </c>
      <c r="AM422">
        <f t="shared" si="37"/>
        <v>3.4278981721474242</v>
      </c>
      <c r="AP422" s="13">
        <v>126</v>
      </c>
      <c r="AQ422">
        <v>7.3083547574437402</v>
      </c>
      <c r="AR422" s="13">
        <f t="shared" ref="AR422:AR485" si="38">AQ422+AV$13+AP422*AV$14</f>
        <v>40.039864014307753</v>
      </c>
      <c r="AS422" s="13"/>
    </row>
    <row r="423" spans="1:45" ht="13.15" customHeight="1" x14ac:dyDescent="0.2">
      <c r="A423">
        <v>421</v>
      </c>
      <c r="B423" s="44">
        <f t="shared" si="34"/>
        <v>3.6892548785095598</v>
      </c>
      <c r="G423" s="13">
        <v>126.3</v>
      </c>
      <c r="H423" s="13">
        <f t="shared" si="35"/>
        <v>22.618946343721646</v>
      </c>
      <c r="AL423">
        <v>0.269080835260259</v>
      </c>
      <c r="AM423">
        <f t="shared" si="37"/>
        <v>3.6892548785095598</v>
      </c>
      <c r="AP423" s="13">
        <v>126.3</v>
      </c>
      <c r="AQ423">
        <v>-10.182045532132699</v>
      </c>
      <c r="AR423" s="13">
        <f t="shared" si="38"/>
        <v>22.618946343721646</v>
      </c>
      <c r="AS423" s="13"/>
    </row>
    <row r="424" spans="1:45" ht="13.15" customHeight="1" x14ac:dyDescent="0.2">
      <c r="A424">
        <v>422</v>
      </c>
      <c r="B424" s="44">
        <f t="shared" si="34"/>
        <v>3.3559114846188152</v>
      </c>
      <c r="G424" s="13">
        <v>126.6</v>
      </c>
      <c r="H424" s="13">
        <f t="shared" si="35"/>
        <v>33.02126645449485</v>
      </c>
      <c r="AL424">
        <v>-6.4262558630485897E-2</v>
      </c>
      <c r="AM424">
        <f t="shared" si="37"/>
        <v>3.3559114846188152</v>
      </c>
      <c r="AP424" s="13">
        <v>126.6</v>
      </c>
      <c r="AQ424">
        <v>0.150791959650171</v>
      </c>
      <c r="AR424" s="13">
        <f t="shared" si="38"/>
        <v>33.02126645449485</v>
      </c>
      <c r="AS424" s="13"/>
    </row>
    <row r="425" spans="1:45" ht="13.15" customHeight="1" x14ac:dyDescent="0.2">
      <c r="A425">
        <v>423</v>
      </c>
      <c r="B425" s="44">
        <f t="shared" si="34"/>
        <v>3.6383087255956377</v>
      </c>
      <c r="G425" s="13">
        <v>126.9</v>
      </c>
      <c r="H425" s="13">
        <f t="shared" si="35"/>
        <v>28.021968339483077</v>
      </c>
      <c r="AL425">
        <v>0.21813468234633701</v>
      </c>
      <c r="AM425">
        <f t="shared" si="37"/>
        <v>3.6383087255956377</v>
      </c>
      <c r="AP425" s="13">
        <v>126.9</v>
      </c>
      <c r="AQ425">
        <v>-4.9179887743519402</v>
      </c>
      <c r="AR425" s="13">
        <f t="shared" si="38"/>
        <v>28.021968339483077</v>
      </c>
      <c r="AS425" s="13"/>
    </row>
    <row r="426" spans="1:45" ht="13.15" customHeight="1" x14ac:dyDescent="0.2">
      <c r="A426">
        <v>424</v>
      </c>
      <c r="B426" s="44">
        <f t="shared" si="34"/>
        <v>3.4743989244881539</v>
      </c>
      <c r="G426" s="13">
        <v>127.2</v>
      </c>
      <c r="H426" s="13">
        <f t="shared" si="35"/>
        <v>21.525332266536349</v>
      </c>
      <c r="AL426">
        <v>5.4224881238853197E-2</v>
      </c>
      <c r="AM426">
        <f t="shared" si="37"/>
        <v>3.4743989244881539</v>
      </c>
      <c r="AP426" s="13">
        <v>127.2</v>
      </c>
      <c r="AQ426">
        <v>-11.484107466289</v>
      </c>
      <c r="AR426" s="13">
        <f t="shared" si="38"/>
        <v>21.525332266536349</v>
      </c>
      <c r="AS426" s="13"/>
    </row>
    <row r="427" spans="1:45" ht="13.15" customHeight="1" x14ac:dyDescent="0.2">
      <c r="A427">
        <v>425</v>
      </c>
      <c r="B427" s="44">
        <f t="shared" si="34"/>
        <v>2.9810390577882928</v>
      </c>
      <c r="G427" s="13">
        <v>127.5</v>
      </c>
      <c r="H427" s="13">
        <f t="shared" si="35"/>
        <v>37.79747372234489</v>
      </c>
      <c r="AL427">
        <v>-0.43913498546100799</v>
      </c>
      <c r="AM427">
        <f t="shared" si="37"/>
        <v>2.9810390577882928</v>
      </c>
      <c r="AP427" s="13">
        <v>127.5</v>
      </c>
      <c r="AQ427">
        <v>4.7185513705292097</v>
      </c>
      <c r="AR427" s="13">
        <f t="shared" si="38"/>
        <v>37.79747372234489</v>
      </c>
      <c r="AS427" s="13"/>
    </row>
    <row r="428" spans="1:45" ht="13.15" customHeight="1" x14ac:dyDescent="0.2">
      <c r="A428">
        <v>426</v>
      </c>
      <c r="B428" s="44">
        <f t="shared" si="34"/>
        <v>3.945920030524138</v>
      </c>
      <c r="G428" s="13">
        <v>127.8</v>
      </c>
      <c r="H428" s="13">
        <f t="shared" si="35"/>
        <v>2.9234681258568145</v>
      </c>
      <c r="AL428">
        <v>0.52574598727483701</v>
      </c>
      <c r="AM428">
        <f t="shared" si="37"/>
        <v>3.945920030524138</v>
      </c>
      <c r="AP428" s="13">
        <v>127.8</v>
      </c>
      <c r="AQ428">
        <v>-30.224936844949202</v>
      </c>
      <c r="AR428" s="13">
        <f t="shared" si="38"/>
        <v>2.9234681258568145</v>
      </c>
      <c r="AS428" s="13"/>
    </row>
    <row r="429" spans="1:45" ht="13.15" customHeight="1" x14ac:dyDescent="0.2">
      <c r="A429">
        <v>427</v>
      </c>
      <c r="B429" s="44">
        <f t="shared" si="34"/>
        <v>3.1825393316083419</v>
      </c>
      <c r="G429" s="13">
        <v>128.1</v>
      </c>
      <c r="H429" s="13">
        <f t="shared" si="35"/>
        <v>27.163513399761317</v>
      </c>
      <c r="AL429">
        <v>-0.23763471164095901</v>
      </c>
      <c r="AM429">
        <f t="shared" si="37"/>
        <v>3.1825393316083419</v>
      </c>
      <c r="AP429" s="13">
        <v>128.1</v>
      </c>
      <c r="AQ429">
        <v>-6.0543741900350296</v>
      </c>
      <c r="AR429" s="13">
        <f t="shared" si="38"/>
        <v>27.163513399761317</v>
      </c>
      <c r="AS429" s="13"/>
    </row>
    <row r="430" spans="1:45" ht="13.15" customHeight="1" x14ac:dyDescent="0.2">
      <c r="A430">
        <v>428</v>
      </c>
      <c r="B430" s="44">
        <f t="shared" si="34"/>
        <v>2.990844305620644</v>
      </c>
      <c r="G430" s="13">
        <v>128.4</v>
      </c>
      <c r="H430" s="13">
        <f t="shared" si="35"/>
        <v>41.776310621750724</v>
      </c>
      <c r="AL430">
        <v>-0.429329737628657</v>
      </c>
      <c r="AM430">
        <f t="shared" si="37"/>
        <v>2.990844305620644</v>
      </c>
      <c r="AP430" s="13">
        <v>128.4</v>
      </c>
      <c r="AQ430">
        <v>8.4889404129640393</v>
      </c>
      <c r="AR430" s="13">
        <f t="shared" si="38"/>
        <v>41.776310621750724</v>
      </c>
      <c r="AS430" s="13"/>
    </row>
    <row r="431" spans="1:45" ht="13.15" customHeight="1" x14ac:dyDescent="0.2">
      <c r="A431">
        <v>429</v>
      </c>
      <c r="B431" s="44">
        <f t="shared" si="34"/>
        <v>3.7626052338939351</v>
      </c>
      <c r="G431" s="13">
        <v>128.69999999999999</v>
      </c>
      <c r="H431" s="13">
        <f t="shared" si="35"/>
        <v>57.854661190711013</v>
      </c>
      <c r="AL431">
        <v>0.34243119064463401</v>
      </c>
      <c r="AM431">
        <f t="shared" si="37"/>
        <v>3.7626052338939351</v>
      </c>
      <c r="AP431" s="13">
        <v>128.69999999999999</v>
      </c>
      <c r="AQ431">
        <v>24.497808362933998</v>
      </c>
      <c r="AR431" s="13">
        <f t="shared" si="38"/>
        <v>57.854661190711013</v>
      </c>
      <c r="AS431" s="13"/>
    </row>
    <row r="432" spans="1:45" ht="13.15" customHeight="1" x14ac:dyDescent="0.2">
      <c r="A432">
        <v>430</v>
      </c>
      <c r="B432" s="44">
        <f t="shared" si="34"/>
        <v>3.7345636932247808</v>
      </c>
      <c r="G432" s="13">
        <v>129</v>
      </c>
      <c r="H432" s="13">
        <f t="shared" si="35"/>
        <v>47.661542893334648</v>
      </c>
      <c r="AL432">
        <v>0.31438964997548002</v>
      </c>
      <c r="AM432">
        <f t="shared" si="37"/>
        <v>3.7345636932247808</v>
      </c>
      <c r="AP432" s="13">
        <v>129</v>
      </c>
      <c r="AQ432">
        <v>14.2352074465673</v>
      </c>
      <c r="AR432" s="13">
        <f t="shared" si="38"/>
        <v>47.661542893334648</v>
      </c>
      <c r="AS432" s="13"/>
    </row>
    <row r="433" spans="1:45" ht="13.15" customHeight="1" x14ac:dyDescent="0.2">
      <c r="A433">
        <v>431</v>
      </c>
      <c r="B433" s="44">
        <f t="shared" si="34"/>
        <v>2.993866509435541</v>
      </c>
      <c r="G433" s="13">
        <v>129.30000000000001</v>
      </c>
      <c r="H433" s="13">
        <f t="shared" si="35"/>
        <v>48.037932223601587</v>
      </c>
      <c r="AL433">
        <v>-0.42630753381376002</v>
      </c>
      <c r="AM433">
        <f t="shared" si="37"/>
        <v>2.993866509435541</v>
      </c>
      <c r="AP433" s="13">
        <v>129.30000000000001</v>
      </c>
      <c r="AQ433">
        <v>14.542114157843899</v>
      </c>
      <c r="AR433" s="13">
        <f t="shared" si="38"/>
        <v>48.037932223601587</v>
      </c>
      <c r="AS433" s="13"/>
    </row>
    <row r="434" spans="1:45" ht="13.15" customHeight="1" x14ac:dyDescent="0.2">
      <c r="A434">
        <v>432</v>
      </c>
      <c r="B434" s="44">
        <f t="shared" si="34"/>
        <v>3.2339392933025568</v>
      </c>
      <c r="G434" s="13">
        <v>129.6</v>
      </c>
      <c r="H434" s="13">
        <f t="shared" si="35"/>
        <v>28.564480586181787</v>
      </c>
      <c r="AL434">
        <v>-0.18623474994674399</v>
      </c>
      <c r="AM434">
        <f t="shared" si="37"/>
        <v>3.2339392933025568</v>
      </c>
      <c r="AP434" s="13">
        <v>129.6</v>
      </c>
      <c r="AQ434">
        <v>-5.0008200985662299</v>
      </c>
      <c r="AR434" s="13">
        <f t="shared" si="38"/>
        <v>28.564480586181787</v>
      </c>
      <c r="AS434" s="13"/>
    </row>
    <row r="435" spans="1:45" ht="13.15" customHeight="1" x14ac:dyDescent="0.2">
      <c r="A435">
        <v>433</v>
      </c>
      <c r="B435" s="44">
        <f t="shared" si="34"/>
        <v>3.263588848231139</v>
      </c>
      <c r="G435" s="13">
        <v>129.9</v>
      </c>
      <c r="H435" s="13">
        <f t="shared" si="35"/>
        <v>20.926800104890553</v>
      </c>
      <c r="AL435">
        <v>-0.15658519501816201</v>
      </c>
      <c r="AM435">
        <f t="shared" ref="AM435:AM466" si="39">IF(AW$8=A435,AV$5+AV$8,AL435+AV$5)</f>
        <v>3.263588848231139</v>
      </c>
      <c r="AP435" s="13">
        <v>129.9</v>
      </c>
      <c r="AQ435">
        <v>-12.707983198847799</v>
      </c>
      <c r="AR435" s="13">
        <f t="shared" si="38"/>
        <v>20.926800104890553</v>
      </c>
      <c r="AS435" s="13"/>
    </row>
    <row r="436" spans="1:45" ht="13.15" customHeight="1" x14ac:dyDescent="0.2">
      <c r="A436">
        <v>434</v>
      </c>
      <c r="B436" s="44">
        <f t="shared" si="34"/>
        <v>3.145910689449992</v>
      </c>
      <c r="G436" s="13">
        <v>130.19999999999999</v>
      </c>
      <c r="H436" s="13">
        <f t="shared" si="35"/>
        <v>49.766849582673885</v>
      </c>
      <c r="AL436">
        <v>-0.274263353799309</v>
      </c>
      <c r="AM436">
        <f t="shared" si="39"/>
        <v>3.145910689449992</v>
      </c>
      <c r="AP436" s="13">
        <v>130.19999999999999</v>
      </c>
      <c r="AQ436">
        <v>16.062583659945201</v>
      </c>
      <c r="AR436" s="13">
        <f t="shared" si="38"/>
        <v>49.766849582673885</v>
      </c>
      <c r="AS436" s="13"/>
    </row>
    <row r="437" spans="1:45" ht="13.15" customHeight="1" x14ac:dyDescent="0.2">
      <c r="A437">
        <v>435</v>
      </c>
      <c r="B437" s="44">
        <f t="shared" si="34"/>
        <v>3.023075696343489</v>
      </c>
      <c r="G437" s="13">
        <v>130.5</v>
      </c>
      <c r="H437" s="13">
        <f t="shared" si="35"/>
        <v>12.865027052446315</v>
      </c>
      <c r="AL437">
        <v>-0.39709834690581203</v>
      </c>
      <c r="AM437">
        <f t="shared" si="39"/>
        <v>3.023075696343489</v>
      </c>
      <c r="AP437" s="13">
        <v>130.5</v>
      </c>
      <c r="AQ437">
        <v>-20.9087214892727</v>
      </c>
      <c r="AR437" s="13">
        <f t="shared" si="38"/>
        <v>12.865027052446315</v>
      </c>
      <c r="AS437" s="13"/>
    </row>
    <row r="438" spans="1:45" ht="13.15" customHeight="1" x14ac:dyDescent="0.2">
      <c r="A438">
        <v>436</v>
      </c>
      <c r="B438" s="44">
        <f t="shared" si="34"/>
        <v>3.3151720888134317</v>
      </c>
      <c r="G438" s="13">
        <v>130.80000000000001</v>
      </c>
      <c r="H438" s="13">
        <f t="shared" si="35"/>
        <v>42.357729231518924</v>
      </c>
      <c r="AL438">
        <v>-0.105001954435869</v>
      </c>
      <c r="AM438">
        <f t="shared" si="39"/>
        <v>3.3151720888134317</v>
      </c>
      <c r="AP438" s="13">
        <v>130.80000000000001</v>
      </c>
      <c r="AQ438">
        <v>8.5144980708095694</v>
      </c>
      <c r="AR438" s="13">
        <f t="shared" si="38"/>
        <v>42.357729231518924</v>
      </c>
      <c r="AS438" s="13"/>
    </row>
    <row r="439" spans="1:45" ht="13.15" customHeight="1" x14ac:dyDescent="0.2">
      <c r="A439">
        <v>437</v>
      </c>
      <c r="B439" s="44">
        <f t="shared" si="34"/>
        <v>3.3774201453350239</v>
      </c>
      <c r="G439" s="13">
        <v>131.1</v>
      </c>
      <c r="H439" s="13">
        <f t="shared" si="35"/>
        <v>24.673921191653015</v>
      </c>
      <c r="AL439">
        <v>-4.2753897914277E-2</v>
      </c>
      <c r="AM439">
        <f t="shared" si="39"/>
        <v>3.3774201453350239</v>
      </c>
      <c r="AP439" s="13">
        <v>131.1</v>
      </c>
      <c r="AQ439">
        <v>-9.2387925880466693</v>
      </c>
      <c r="AR439" s="13">
        <f t="shared" si="38"/>
        <v>24.673921191653015</v>
      </c>
      <c r="AS439" s="13"/>
    </row>
    <row r="440" spans="1:45" ht="13.15" customHeight="1" x14ac:dyDescent="0.2">
      <c r="A440">
        <v>438</v>
      </c>
      <c r="B440" s="44">
        <f t="shared" si="34"/>
        <v>3.0247387679225817</v>
      </c>
      <c r="G440" s="13">
        <v>131.4</v>
      </c>
      <c r="H440" s="13">
        <f t="shared" si="35"/>
        <v>68.175743050723923</v>
      </c>
      <c r="AL440">
        <v>-0.39543527532671902</v>
      </c>
      <c r="AM440">
        <f t="shared" si="39"/>
        <v>3.0247387679225817</v>
      </c>
      <c r="AP440" s="13">
        <v>131.4</v>
      </c>
      <c r="AQ440">
        <v>34.193546652033902</v>
      </c>
      <c r="AR440" s="13">
        <f t="shared" si="38"/>
        <v>68.175743050723923</v>
      </c>
      <c r="AS440" s="13"/>
    </row>
    <row r="441" spans="1:45" ht="13.15" customHeight="1" x14ac:dyDescent="0.2">
      <c r="A441">
        <v>439</v>
      </c>
      <c r="B441" s="44">
        <f t="shared" si="34"/>
        <v>3.04040481680802</v>
      </c>
      <c r="G441" s="13">
        <v>131.69999999999999</v>
      </c>
      <c r="H441" s="13">
        <f t="shared" si="35"/>
        <v>31.15370016845165</v>
      </c>
      <c r="AL441">
        <v>-0.37976922644128103</v>
      </c>
      <c r="AM441">
        <f t="shared" si="39"/>
        <v>3.04040481680802</v>
      </c>
      <c r="AP441" s="13">
        <v>131.69999999999999</v>
      </c>
      <c r="AQ441">
        <v>-2.8979788492287</v>
      </c>
      <c r="AR441" s="13">
        <f t="shared" si="38"/>
        <v>31.15370016845165</v>
      </c>
      <c r="AS441" s="13"/>
    </row>
    <row r="442" spans="1:45" ht="13.15" customHeight="1" x14ac:dyDescent="0.2">
      <c r="A442">
        <v>440</v>
      </c>
      <c r="B442" s="44">
        <f t="shared" si="34"/>
        <v>3.2530025735529287</v>
      </c>
      <c r="G442" s="13">
        <v>132</v>
      </c>
      <c r="H442" s="13">
        <f t="shared" si="35"/>
        <v>27.395742202444236</v>
      </c>
      <c r="AL442">
        <v>-0.167171469696372</v>
      </c>
      <c r="AM442">
        <f t="shared" si="39"/>
        <v>3.2530025735529287</v>
      </c>
      <c r="AP442" s="13">
        <v>132</v>
      </c>
      <c r="AQ442">
        <v>-6.7254194342264499</v>
      </c>
      <c r="AR442" s="13">
        <f t="shared" si="38"/>
        <v>27.395742202444236</v>
      </c>
      <c r="AS442" s="13"/>
    </row>
    <row r="443" spans="1:45" ht="13.15" customHeight="1" x14ac:dyDescent="0.2">
      <c r="A443">
        <v>441</v>
      </c>
      <c r="B443" s="44">
        <f t="shared" si="34"/>
        <v>3.269568027923313</v>
      </c>
      <c r="G443" s="13">
        <v>132.30000000000001</v>
      </c>
      <c r="H443" s="13">
        <f t="shared" si="35"/>
        <v>41.416374402127751</v>
      </c>
      <c r="AL443">
        <v>-0.150606015325988</v>
      </c>
      <c r="AM443">
        <f t="shared" si="39"/>
        <v>3.269568027923313</v>
      </c>
      <c r="AP443" s="13">
        <v>132.30000000000001</v>
      </c>
      <c r="AQ443">
        <v>7.2257301464667298</v>
      </c>
      <c r="AR443" s="13">
        <f t="shared" si="38"/>
        <v>41.416374402127751</v>
      </c>
      <c r="AS443" s="13"/>
    </row>
    <row r="444" spans="1:45" ht="13.15" customHeight="1" x14ac:dyDescent="0.2">
      <c r="A444">
        <v>442</v>
      </c>
      <c r="B444" s="44">
        <f t="shared" si="34"/>
        <v>3.5307877263085556</v>
      </c>
      <c r="G444" s="13">
        <v>132.6</v>
      </c>
      <c r="H444" s="13">
        <f t="shared" si="35"/>
        <v>15.374733135087549</v>
      </c>
      <c r="AL444">
        <v>0.11061368305925499</v>
      </c>
      <c r="AM444">
        <f t="shared" si="39"/>
        <v>3.5307877263085556</v>
      </c>
      <c r="AP444" s="13">
        <v>132.6</v>
      </c>
      <c r="AQ444">
        <v>-18.885393739563799</v>
      </c>
      <c r="AR444" s="13">
        <f t="shared" si="38"/>
        <v>15.374733135087549</v>
      </c>
      <c r="AS444" s="13"/>
    </row>
    <row r="445" spans="1:45" ht="13.15" customHeight="1" x14ac:dyDescent="0.2">
      <c r="A445">
        <v>443</v>
      </c>
      <c r="B445" s="44">
        <f t="shared" si="34"/>
        <v>3.8950864050915097</v>
      </c>
      <c r="G445" s="13">
        <v>132.9</v>
      </c>
      <c r="H445" s="13">
        <f t="shared" si="35"/>
        <v>33.037313983761358</v>
      </c>
      <c r="AL445">
        <v>0.47491236184220897</v>
      </c>
      <c r="AM445">
        <f t="shared" si="39"/>
        <v>3.8950864050915097</v>
      </c>
      <c r="AP445" s="13">
        <v>132.9</v>
      </c>
      <c r="AQ445">
        <v>-1.2922955098803299</v>
      </c>
      <c r="AR445" s="13">
        <f t="shared" si="38"/>
        <v>33.037313983761358</v>
      </c>
      <c r="AS445" s="13"/>
    </row>
    <row r="446" spans="1:45" ht="13.15" customHeight="1" x14ac:dyDescent="0.2">
      <c r="A446">
        <v>444</v>
      </c>
      <c r="B446" s="44">
        <f t="shared" si="34"/>
        <v>3.4404723782919877</v>
      </c>
      <c r="G446" s="13">
        <v>133.19999999999999</v>
      </c>
      <c r="H446" s="13">
        <f t="shared" si="35"/>
        <v>50.546730519137711</v>
      </c>
      <c r="AL446">
        <v>2.02983350426869E-2</v>
      </c>
      <c r="AM446">
        <f t="shared" si="39"/>
        <v>3.4404723782919877</v>
      </c>
      <c r="AP446" s="13">
        <v>133.19999999999999</v>
      </c>
      <c r="AQ446">
        <v>16.147638406505699</v>
      </c>
      <c r="AR446" s="13">
        <f t="shared" si="38"/>
        <v>50.546730519137711</v>
      </c>
      <c r="AS446" s="13"/>
    </row>
    <row r="447" spans="1:45" ht="13.15" customHeight="1" x14ac:dyDescent="0.2">
      <c r="A447">
        <v>445</v>
      </c>
      <c r="B447" s="44">
        <f t="shared" si="34"/>
        <v>3.661384685961512</v>
      </c>
      <c r="G447" s="13">
        <v>133.5</v>
      </c>
      <c r="H447" s="13">
        <f t="shared" si="35"/>
        <v>25.82032653982656</v>
      </c>
      <c r="AL447">
        <v>0.24121064271221099</v>
      </c>
      <c r="AM447">
        <f t="shared" si="39"/>
        <v>3.661384685961512</v>
      </c>
      <c r="AP447" s="13">
        <v>133.5</v>
      </c>
      <c r="AQ447">
        <v>-8.6482481917957905</v>
      </c>
      <c r="AR447" s="13">
        <f t="shared" si="38"/>
        <v>25.82032653982656</v>
      </c>
      <c r="AS447" s="13"/>
    </row>
    <row r="448" spans="1:45" ht="13.15" customHeight="1" x14ac:dyDescent="0.2">
      <c r="A448">
        <v>446</v>
      </c>
      <c r="B448" s="44">
        <f t="shared" si="34"/>
        <v>3.7218237918950008</v>
      </c>
      <c r="G448" s="13">
        <v>133.80000000000001</v>
      </c>
      <c r="H448" s="13">
        <f t="shared" si="35"/>
        <v>34.854580533795435</v>
      </c>
      <c r="AL448">
        <v>0.30164974864569999</v>
      </c>
      <c r="AM448">
        <f t="shared" si="39"/>
        <v>3.7218237918950008</v>
      </c>
      <c r="AP448" s="13">
        <v>133.80000000000001</v>
      </c>
      <c r="AQ448">
        <v>0.31652318318274802</v>
      </c>
      <c r="AR448" s="13">
        <f t="shared" si="38"/>
        <v>34.854580533795435</v>
      </c>
      <c r="AS448" s="13"/>
    </row>
    <row r="449" spans="1:45" ht="13.15" customHeight="1" x14ac:dyDescent="0.2">
      <c r="A449">
        <v>447</v>
      </c>
      <c r="B449" s="44">
        <f t="shared" si="34"/>
        <v>3.79445878014258</v>
      </c>
      <c r="G449" s="13">
        <v>134.1</v>
      </c>
      <c r="H449" s="13">
        <f t="shared" si="35"/>
        <v>30.809295922902045</v>
      </c>
      <c r="AL449">
        <v>0.37428473689327901</v>
      </c>
      <c r="AM449">
        <f t="shared" si="39"/>
        <v>3.79445878014258</v>
      </c>
      <c r="AP449" s="13">
        <v>134.1</v>
      </c>
      <c r="AQ449">
        <v>-3.7982440467009702</v>
      </c>
      <c r="AR449" s="13">
        <f t="shared" si="38"/>
        <v>30.809295922902045</v>
      </c>
      <c r="AS449" s="13"/>
    </row>
    <row r="450" spans="1:45" ht="13.15" customHeight="1" x14ac:dyDescent="0.2">
      <c r="A450">
        <v>448</v>
      </c>
      <c r="B450" s="44">
        <f t="shared" si="34"/>
        <v>2.0871233576641144</v>
      </c>
      <c r="G450" s="13">
        <v>134.4</v>
      </c>
      <c r="H450" s="13">
        <f t="shared" si="35"/>
        <v>15.539339553537154</v>
      </c>
      <c r="AL450">
        <v>9.7481209461040705E-2</v>
      </c>
      <c r="AM450">
        <f t="shared" si="39"/>
        <v>2.0871233576641144</v>
      </c>
      <c r="AP450" s="13">
        <v>134.4</v>
      </c>
      <c r="AQ450">
        <v>-19.137683035056199</v>
      </c>
      <c r="AR450" s="13">
        <f t="shared" si="38"/>
        <v>15.539339553537154</v>
      </c>
      <c r="AS450" s="13"/>
    </row>
    <row r="451" spans="1:45" ht="13.15" customHeight="1" x14ac:dyDescent="0.2">
      <c r="A451">
        <v>449</v>
      </c>
      <c r="B451" s="44">
        <f t="shared" ref="B451:B514" si="40">AM451</f>
        <v>3.3500586465279678</v>
      </c>
      <c r="G451" s="13">
        <v>134.69999999999999</v>
      </c>
      <c r="H451" s="13">
        <f t="shared" ref="H451:H514" si="41">AR451</f>
        <v>51.318075518309684</v>
      </c>
      <c r="AL451">
        <v>-7.0115396721333198E-2</v>
      </c>
      <c r="AM451">
        <f t="shared" si="39"/>
        <v>3.3500586465279678</v>
      </c>
      <c r="AP451" s="13">
        <v>134.69999999999999</v>
      </c>
      <c r="AQ451">
        <v>16.571570310725999</v>
      </c>
      <c r="AR451" s="13">
        <f t="shared" si="38"/>
        <v>51.318075518309684</v>
      </c>
      <c r="AS451" s="13"/>
    </row>
    <row r="452" spans="1:45" ht="13.15" customHeight="1" x14ac:dyDescent="0.2">
      <c r="A452">
        <v>450</v>
      </c>
      <c r="B452" s="44">
        <f t="shared" si="40"/>
        <v>2.8887208382225866</v>
      </c>
      <c r="G452" s="13">
        <v>135</v>
      </c>
      <c r="H452" s="13">
        <f t="shared" si="41"/>
        <v>48.734481520438521</v>
      </c>
      <c r="AL452">
        <v>-0.531453205026714</v>
      </c>
      <c r="AM452">
        <f t="shared" si="39"/>
        <v>2.8887208382225866</v>
      </c>
      <c r="AP452" s="13">
        <v>135</v>
      </c>
      <c r="AQ452">
        <v>13.9184936938645</v>
      </c>
      <c r="AR452" s="13">
        <f t="shared" ref="AR452:AR483" si="42">IF(AW$16=A452,AV$16,0)+AQ452+AV$13+AP452*AV$14</f>
        <v>48.734481520438521</v>
      </c>
      <c r="AS452" s="13"/>
    </row>
    <row r="453" spans="1:45" ht="13.15" customHeight="1" x14ac:dyDescent="0.2">
      <c r="A453">
        <v>451</v>
      </c>
      <c r="B453" s="44">
        <f t="shared" si="40"/>
        <v>3.4487024783848477</v>
      </c>
      <c r="G453" s="13">
        <v>135.30000000000001</v>
      </c>
      <c r="H453" s="13">
        <f t="shared" si="41"/>
        <v>38.440458455975865</v>
      </c>
      <c r="AL453">
        <v>2.8528435135546901E-2</v>
      </c>
      <c r="AM453">
        <f t="shared" si="39"/>
        <v>3.4487024783848477</v>
      </c>
      <c r="AP453" s="13">
        <v>135.30000000000001</v>
      </c>
      <c r="AQ453">
        <v>3.5549880104115101</v>
      </c>
      <c r="AR453" s="13">
        <f t="shared" si="42"/>
        <v>38.440458455975865</v>
      </c>
      <c r="AS453" s="13"/>
    </row>
    <row r="454" spans="1:45" ht="13.15" customHeight="1" x14ac:dyDescent="0.2">
      <c r="A454">
        <v>452</v>
      </c>
      <c r="B454" s="44">
        <f t="shared" si="40"/>
        <v>3.5012213637019594</v>
      </c>
      <c r="G454" s="13">
        <v>135.6</v>
      </c>
      <c r="H454" s="13">
        <f t="shared" si="41"/>
        <v>52.977568713747488</v>
      </c>
      <c r="AL454">
        <v>8.1047320452658306E-2</v>
      </c>
      <c r="AM454">
        <f t="shared" si="39"/>
        <v>3.5012213637019594</v>
      </c>
      <c r="AP454" s="13">
        <v>135.6</v>
      </c>
      <c r="AQ454">
        <v>18.022615649192801</v>
      </c>
      <c r="AR454" s="13">
        <f t="shared" si="42"/>
        <v>52.977568713747488</v>
      </c>
      <c r="AS454" s="13"/>
    </row>
    <row r="455" spans="1:45" ht="13.15" customHeight="1" x14ac:dyDescent="0.2">
      <c r="A455">
        <v>453</v>
      </c>
      <c r="B455" s="44">
        <f t="shared" si="40"/>
        <v>3.6075956487787919</v>
      </c>
      <c r="G455" s="13">
        <v>135.9</v>
      </c>
      <c r="H455" s="13">
        <f t="shared" si="41"/>
        <v>45.433795669980114</v>
      </c>
      <c r="AL455">
        <v>0.187421605529491</v>
      </c>
      <c r="AM455">
        <f t="shared" si="39"/>
        <v>3.6075956487787919</v>
      </c>
      <c r="AP455" s="13">
        <v>135.9</v>
      </c>
      <c r="AQ455">
        <v>10.409359986435099</v>
      </c>
      <c r="AR455" s="13">
        <f t="shared" si="42"/>
        <v>45.433795669980114</v>
      </c>
      <c r="AS455" s="13"/>
    </row>
    <row r="456" spans="1:45" ht="13.15" customHeight="1" x14ac:dyDescent="0.2">
      <c r="A456">
        <v>454</v>
      </c>
      <c r="B456" s="44">
        <f t="shared" si="40"/>
        <v>3.4133355650779436</v>
      </c>
      <c r="G456" s="13">
        <v>136.19999999999999</v>
      </c>
      <c r="H456" s="13">
        <f t="shared" si="41"/>
        <v>51.404984233324051</v>
      </c>
      <c r="AL456">
        <v>-6.83847817135734E-3</v>
      </c>
      <c r="AM456">
        <f t="shared" si="39"/>
        <v>3.4133355650779436</v>
      </c>
      <c r="AP456" s="13">
        <v>136.19999999999999</v>
      </c>
      <c r="AQ456">
        <v>16.3110659307887</v>
      </c>
      <c r="AR456" s="13">
        <f t="shared" si="42"/>
        <v>51.404984233324051</v>
      </c>
      <c r="AS456" s="13"/>
    </row>
    <row r="457" spans="1:45" ht="13.15" customHeight="1" x14ac:dyDescent="0.2">
      <c r="A457">
        <v>455</v>
      </c>
      <c r="B457" s="44">
        <f t="shared" si="40"/>
        <v>3.4404523203503423</v>
      </c>
      <c r="G457" s="13">
        <v>136.5</v>
      </c>
      <c r="H457" s="13">
        <f t="shared" si="41"/>
        <v>21.396887164182285</v>
      </c>
      <c r="AL457">
        <v>2.02782771010416E-2</v>
      </c>
      <c r="AM457">
        <f t="shared" si="39"/>
        <v>3.4404523203503423</v>
      </c>
      <c r="AP457" s="13">
        <v>136.5</v>
      </c>
      <c r="AQ457">
        <v>-13.7665137573434</v>
      </c>
      <c r="AR457" s="13">
        <f t="shared" si="42"/>
        <v>21.396887164182285</v>
      </c>
      <c r="AS457" s="13"/>
    </row>
    <row r="458" spans="1:45" ht="13.15" customHeight="1" x14ac:dyDescent="0.2">
      <c r="A458">
        <v>456</v>
      </c>
      <c r="B458" s="44">
        <f t="shared" si="40"/>
        <v>2.9771041268391039</v>
      </c>
      <c r="G458" s="13">
        <v>136.80000000000001</v>
      </c>
      <c r="H458" s="13">
        <f t="shared" si="41"/>
        <v>32.382105229238469</v>
      </c>
      <c r="AL458">
        <v>-0.443069916410197</v>
      </c>
      <c r="AM458">
        <f t="shared" si="39"/>
        <v>2.9771041268391039</v>
      </c>
      <c r="AP458" s="13">
        <v>136.80000000000001</v>
      </c>
      <c r="AQ458">
        <v>-2.85077831127755</v>
      </c>
      <c r="AR458" s="13">
        <f t="shared" si="42"/>
        <v>32.382105229238469</v>
      </c>
      <c r="AS458" s="13"/>
    </row>
    <row r="459" spans="1:45" ht="13.15" customHeight="1" x14ac:dyDescent="0.2">
      <c r="A459">
        <v>457</v>
      </c>
      <c r="B459" s="44">
        <f t="shared" si="40"/>
        <v>3.006861764679035</v>
      </c>
      <c r="G459" s="13">
        <v>137.1</v>
      </c>
      <c r="H459" s="13">
        <f t="shared" si="41"/>
        <v>41.665687419579214</v>
      </c>
      <c r="AL459">
        <v>-0.41331227857026598</v>
      </c>
      <c r="AM459">
        <f t="shared" si="39"/>
        <v>3.006861764679035</v>
      </c>
      <c r="AP459" s="13">
        <v>137.1</v>
      </c>
      <c r="AQ459">
        <v>6.3633212600728601</v>
      </c>
      <c r="AR459" s="13">
        <f t="shared" si="42"/>
        <v>41.665687419579214</v>
      </c>
      <c r="AS459" s="13"/>
    </row>
    <row r="460" spans="1:45" ht="13.15" customHeight="1" x14ac:dyDescent="0.2">
      <c r="A460">
        <v>458</v>
      </c>
      <c r="B460" s="44">
        <f t="shared" si="40"/>
        <v>3.3300318377555489</v>
      </c>
      <c r="G460" s="13">
        <v>137.4</v>
      </c>
      <c r="H460" s="13">
        <f t="shared" si="41"/>
        <v>39.466056538314291</v>
      </c>
      <c r="AL460">
        <v>-9.0142205493751904E-2</v>
      </c>
      <c r="AM460">
        <f t="shared" si="39"/>
        <v>3.3300318377555489</v>
      </c>
      <c r="AP460" s="13">
        <v>137.4</v>
      </c>
      <c r="AQ460">
        <v>4.0942077598175999</v>
      </c>
      <c r="AR460" s="13">
        <f t="shared" si="42"/>
        <v>39.466056538314291</v>
      </c>
      <c r="AS460" s="13"/>
    </row>
    <row r="461" spans="1:45" ht="13.15" customHeight="1" x14ac:dyDescent="0.2">
      <c r="A461">
        <v>459</v>
      </c>
      <c r="B461" s="44">
        <f t="shared" si="40"/>
        <v>2.9398870981842338</v>
      </c>
      <c r="G461" s="13">
        <v>137.69999999999999</v>
      </c>
      <c r="H461" s="13">
        <f t="shared" si="41"/>
        <v>36.212476161590452</v>
      </c>
      <c r="AL461">
        <v>-0.48028694506506697</v>
      </c>
      <c r="AM461">
        <f t="shared" si="39"/>
        <v>2.9398870981842338</v>
      </c>
      <c r="AP461" s="13">
        <v>137.69999999999999</v>
      </c>
      <c r="AQ461">
        <v>0.77114476410343802</v>
      </c>
      <c r="AR461" s="13">
        <f t="shared" si="42"/>
        <v>36.212476161590452</v>
      </c>
      <c r="AS461" s="13"/>
    </row>
    <row r="462" spans="1:45" ht="13.15" customHeight="1" x14ac:dyDescent="0.2">
      <c r="A462">
        <v>460</v>
      </c>
      <c r="B462" s="44">
        <f t="shared" si="40"/>
        <v>3.2905943569485339</v>
      </c>
      <c r="G462" s="13">
        <v>138</v>
      </c>
      <c r="H462" s="13">
        <f t="shared" si="41"/>
        <v>39.350132157540251</v>
      </c>
      <c r="AL462">
        <v>-0.12957968630076699</v>
      </c>
      <c r="AM462">
        <f t="shared" si="39"/>
        <v>3.2905943569485339</v>
      </c>
      <c r="AP462" s="13">
        <v>138</v>
      </c>
      <c r="AQ462">
        <v>3.8393181410629</v>
      </c>
      <c r="AR462" s="13">
        <f t="shared" si="42"/>
        <v>39.350132157540251</v>
      </c>
      <c r="AS462" s="13"/>
    </row>
    <row r="463" spans="1:45" ht="13.15" customHeight="1" x14ac:dyDescent="0.2">
      <c r="A463">
        <v>461</v>
      </c>
      <c r="B463" s="44">
        <f t="shared" si="40"/>
        <v>3.2189918709450209</v>
      </c>
      <c r="G463" s="13">
        <v>138.30000000000001</v>
      </c>
      <c r="H463" s="13">
        <f t="shared" si="41"/>
        <v>-158.11471654583818</v>
      </c>
      <c r="AL463">
        <v>-0.20118217230428001</v>
      </c>
      <c r="AM463">
        <f t="shared" si="39"/>
        <v>3.2189918709450209</v>
      </c>
      <c r="AP463" s="13">
        <v>138.30000000000001</v>
      </c>
      <c r="AQ463">
        <v>-7.8510973069477004</v>
      </c>
      <c r="AR463" s="13">
        <f t="shared" si="42"/>
        <v>-158.11471654583818</v>
      </c>
      <c r="AS463" s="13"/>
    </row>
    <row r="464" spans="1:45" ht="13.15" customHeight="1" x14ac:dyDescent="0.2">
      <c r="A464">
        <v>462</v>
      </c>
      <c r="B464" s="44">
        <f t="shared" si="40"/>
        <v>3.212249323610231</v>
      </c>
      <c r="G464" s="13">
        <v>138.6</v>
      </c>
      <c r="H464" s="13">
        <f t="shared" si="41"/>
        <v>64.564148019203117</v>
      </c>
      <c r="AL464">
        <v>-0.20792471963907</v>
      </c>
      <c r="AM464">
        <f t="shared" si="39"/>
        <v>3.212249323610231</v>
      </c>
      <c r="AP464" s="13">
        <v>138.6</v>
      </c>
      <c r="AQ464">
        <v>28.914368764745099</v>
      </c>
      <c r="AR464" s="13">
        <f t="shared" si="42"/>
        <v>64.564148019203117</v>
      </c>
      <c r="AS464" s="13"/>
    </row>
    <row r="465" spans="1:45" ht="13.15" customHeight="1" x14ac:dyDescent="0.2">
      <c r="A465" s="70">
        <v>463</v>
      </c>
      <c r="B465" s="44">
        <f t="shared" si="40"/>
        <v>2.9175943015848089</v>
      </c>
      <c r="G465" s="13">
        <v>138.9</v>
      </c>
      <c r="H465" s="13">
        <f t="shared" si="41"/>
        <v>19.403276334710057</v>
      </c>
      <c r="AL465">
        <v>-0.50257974166449204</v>
      </c>
      <c r="AM465">
        <f t="shared" si="39"/>
        <v>2.9175943015848089</v>
      </c>
      <c r="AP465" s="13">
        <v>138.9</v>
      </c>
      <c r="AQ465">
        <v>-16.3159855387383</v>
      </c>
      <c r="AR465" s="13">
        <f t="shared" si="42"/>
        <v>19.403276334710057</v>
      </c>
      <c r="AS465" s="13"/>
    </row>
    <row r="466" spans="1:45" ht="13.15" customHeight="1" x14ac:dyDescent="0.2">
      <c r="A466">
        <v>464</v>
      </c>
      <c r="B466" s="44">
        <f t="shared" si="40"/>
        <v>3.1284107525217837</v>
      </c>
      <c r="G466" s="13">
        <v>139.19999999999999</v>
      </c>
      <c r="H466" s="13">
        <f t="shared" si="41"/>
        <v>36.402571916760863</v>
      </c>
      <c r="AL466">
        <v>-0.291763290727517</v>
      </c>
      <c r="AM466">
        <f t="shared" si="39"/>
        <v>3.1284107525217837</v>
      </c>
      <c r="AP466" s="13">
        <v>139.19999999999999</v>
      </c>
      <c r="AQ466">
        <v>0.61382742432217596</v>
      </c>
      <c r="AR466" s="13">
        <f t="shared" si="42"/>
        <v>36.402571916760863</v>
      </c>
      <c r="AS466" s="13"/>
    </row>
    <row r="467" spans="1:45" ht="13.15" customHeight="1" x14ac:dyDescent="0.2">
      <c r="A467">
        <v>465</v>
      </c>
      <c r="B467" s="44">
        <f t="shared" si="40"/>
        <v>3.3086115896882577</v>
      </c>
      <c r="G467" s="13">
        <v>139.5</v>
      </c>
      <c r="H467" s="13">
        <f t="shared" si="41"/>
        <v>38.409375187666697</v>
      </c>
      <c r="AL467">
        <v>-0.111562453561043</v>
      </c>
      <c r="AM467">
        <f t="shared" ref="AM467:AM498" si="43">IF(AW$8=A467,AV$5+AV$8,AL467+AV$5)</f>
        <v>3.3086115896882577</v>
      </c>
      <c r="AP467" s="13">
        <v>139.5</v>
      </c>
      <c r="AQ467">
        <v>2.5511480762376801</v>
      </c>
      <c r="AR467" s="13">
        <f t="shared" si="42"/>
        <v>38.409375187666697</v>
      </c>
      <c r="AS467" s="13"/>
    </row>
    <row r="468" spans="1:45" ht="13.15" customHeight="1" x14ac:dyDescent="0.2">
      <c r="A468">
        <v>466</v>
      </c>
      <c r="B468" s="44">
        <f t="shared" si="40"/>
        <v>3.5466100696179916</v>
      </c>
      <c r="G468" s="13">
        <v>139.80000000000001</v>
      </c>
      <c r="H468" s="13">
        <f t="shared" si="41"/>
        <v>58.019752764073758</v>
      </c>
      <c r="AL468">
        <v>0.126436026368691</v>
      </c>
      <c r="AM468">
        <f t="shared" si="43"/>
        <v>3.5466100696179916</v>
      </c>
      <c r="AP468" s="13">
        <v>139.80000000000001</v>
      </c>
      <c r="AQ468">
        <v>22.092043033654399</v>
      </c>
      <c r="AR468" s="13">
        <f t="shared" si="42"/>
        <v>58.019752764073758</v>
      </c>
      <c r="AS468" s="13"/>
    </row>
    <row r="469" spans="1:45" ht="13.15" customHeight="1" x14ac:dyDescent="0.2">
      <c r="A469">
        <v>467</v>
      </c>
      <c r="B469" s="44">
        <f t="shared" si="40"/>
        <v>3.3515310168957981</v>
      </c>
      <c r="G469" s="13">
        <v>140.1</v>
      </c>
      <c r="H469" s="13">
        <f t="shared" si="41"/>
        <v>26.254008756898195</v>
      </c>
      <c r="AL469">
        <v>-6.8643026353502598E-2</v>
      </c>
      <c r="AM469">
        <f t="shared" si="43"/>
        <v>3.3515310168957981</v>
      </c>
      <c r="AP469" s="13">
        <v>140.1</v>
      </c>
      <c r="AQ469">
        <v>-9.7431835925114907</v>
      </c>
      <c r="AR469" s="13">
        <f t="shared" si="42"/>
        <v>26.254008756898195</v>
      </c>
      <c r="AS469" s="13"/>
    </row>
    <row r="470" spans="1:45" ht="13.15" customHeight="1" x14ac:dyDescent="0.2">
      <c r="A470">
        <v>468</v>
      </c>
      <c r="B470" s="44">
        <f t="shared" si="40"/>
        <v>3.8050985662211199</v>
      </c>
      <c r="G470" s="13">
        <v>140.4</v>
      </c>
      <c r="H470" s="13">
        <f t="shared" si="41"/>
        <v>41.999543358349754</v>
      </c>
      <c r="AL470">
        <v>0.38492452297181901</v>
      </c>
      <c r="AM470">
        <f t="shared" si="43"/>
        <v>3.8050985662211199</v>
      </c>
      <c r="AP470" s="13">
        <v>140.4</v>
      </c>
      <c r="AQ470">
        <v>5.9328683899497401</v>
      </c>
      <c r="AR470" s="13">
        <f t="shared" si="42"/>
        <v>41.999543358349754</v>
      </c>
      <c r="AS470" s="13"/>
    </row>
    <row r="471" spans="1:45" ht="13.15" customHeight="1" x14ac:dyDescent="0.2">
      <c r="A471">
        <v>469</v>
      </c>
      <c r="B471" s="44">
        <f t="shared" si="40"/>
        <v>3.5774545257106838</v>
      </c>
      <c r="G471" s="13">
        <v>140.69999999999999</v>
      </c>
      <c r="H471" s="13">
        <f t="shared" si="41"/>
        <v>55.074378564553754</v>
      </c>
      <c r="AL471">
        <v>0.15728048246138299</v>
      </c>
      <c r="AM471">
        <f t="shared" si="43"/>
        <v>3.5774545257106838</v>
      </c>
      <c r="AP471" s="13">
        <v>140.69999999999999</v>
      </c>
      <c r="AQ471">
        <v>18.9382209771634</v>
      </c>
      <c r="AR471" s="13">
        <f t="shared" si="42"/>
        <v>55.074378564553754</v>
      </c>
      <c r="AS471" s="13"/>
    </row>
    <row r="472" spans="1:45" ht="13.15" customHeight="1" x14ac:dyDescent="0.2">
      <c r="A472">
        <v>470</v>
      </c>
      <c r="B472" s="44">
        <f t="shared" si="40"/>
        <v>3.3669223350670037</v>
      </c>
      <c r="G472" s="13">
        <v>141</v>
      </c>
      <c r="H472" s="13">
        <f t="shared" si="41"/>
        <v>56.282045835892589</v>
      </c>
      <c r="AL472">
        <v>-5.3251708182296999E-2</v>
      </c>
      <c r="AM472">
        <f t="shared" si="43"/>
        <v>3.3669223350670037</v>
      </c>
      <c r="AP472" s="13">
        <v>141</v>
      </c>
      <c r="AQ472">
        <v>20.0764056295119</v>
      </c>
      <c r="AR472" s="13">
        <f t="shared" si="42"/>
        <v>56.282045835892589</v>
      </c>
      <c r="AS472" s="13"/>
    </row>
    <row r="473" spans="1:45" ht="13.15" customHeight="1" x14ac:dyDescent="0.2">
      <c r="A473">
        <v>471</v>
      </c>
      <c r="B473" s="44">
        <f t="shared" si="40"/>
        <v>3.3339808283912067</v>
      </c>
      <c r="G473" s="13">
        <v>141.30000000000001</v>
      </c>
      <c r="H473" s="13">
        <f t="shared" si="41"/>
        <v>58.776509683441624</v>
      </c>
      <c r="AL473">
        <v>-8.61932148580941E-2</v>
      </c>
      <c r="AM473">
        <f t="shared" si="43"/>
        <v>3.3339808283912067</v>
      </c>
      <c r="AP473" s="13">
        <v>141.30000000000001</v>
      </c>
      <c r="AQ473">
        <v>22.5013868580706</v>
      </c>
      <c r="AR473" s="13">
        <f t="shared" si="42"/>
        <v>58.776509683441624</v>
      </c>
      <c r="AS473" s="13"/>
    </row>
    <row r="474" spans="1:45" ht="13.15" customHeight="1" x14ac:dyDescent="0.2">
      <c r="A474">
        <v>472</v>
      </c>
      <c r="B474" s="44">
        <f t="shared" si="40"/>
        <v>2.9307318586277349</v>
      </c>
      <c r="G474" s="13">
        <v>141.6</v>
      </c>
      <c r="H474" s="13">
        <f t="shared" si="41"/>
        <v>39.863469530670372</v>
      </c>
      <c r="AL474">
        <v>-0.48944218462156602</v>
      </c>
      <c r="AM474">
        <f t="shared" si="43"/>
        <v>2.9307318586277349</v>
      </c>
      <c r="AP474" s="13">
        <v>141.6</v>
      </c>
      <c r="AQ474">
        <v>3.5188640863090201</v>
      </c>
      <c r="AR474" s="13">
        <f t="shared" si="42"/>
        <v>39.863469530670372</v>
      </c>
      <c r="AS474" s="13"/>
    </row>
    <row r="475" spans="1:45" ht="13.15" customHeight="1" x14ac:dyDescent="0.2">
      <c r="A475">
        <v>473</v>
      </c>
      <c r="B475" s="44">
        <f t="shared" si="40"/>
        <v>3.0512076285723859</v>
      </c>
      <c r="G475" s="13">
        <v>141.9</v>
      </c>
      <c r="H475" s="13">
        <f t="shared" si="41"/>
        <v>44.053610619539619</v>
      </c>
      <c r="AL475">
        <v>-0.36896641467691499</v>
      </c>
      <c r="AM475">
        <f t="shared" si="43"/>
        <v>3.0512076285723859</v>
      </c>
      <c r="AP475" s="13">
        <v>141.9</v>
      </c>
      <c r="AQ475">
        <v>7.6395225561879299</v>
      </c>
      <c r="AR475" s="13">
        <f t="shared" si="42"/>
        <v>44.053610619539619</v>
      </c>
      <c r="AS475" s="13"/>
    </row>
    <row r="476" spans="1:45" ht="13.15" customHeight="1" x14ac:dyDescent="0.2">
      <c r="A476">
        <v>474</v>
      </c>
      <c r="B476" s="44">
        <f t="shared" si="40"/>
        <v>3.302019030488152</v>
      </c>
      <c r="G476" s="13">
        <v>142.19999999999999</v>
      </c>
      <c r="H476" s="13">
        <f t="shared" si="41"/>
        <v>39.504874207232987</v>
      </c>
      <c r="AL476">
        <v>-0.11815501276114899</v>
      </c>
      <c r="AM476">
        <f t="shared" si="43"/>
        <v>3.302019030488152</v>
      </c>
      <c r="AP476" s="13">
        <v>142.19999999999999</v>
      </c>
      <c r="AQ476">
        <v>3.0213035248909699</v>
      </c>
      <c r="AR476" s="13">
        <f t="shared" si="42"/>
        <v>39.504874207232987</v>
      </c>
      <c r="AS476" s="13"/>
    </row>
    <row r="477" spans="1:45" ht="13.15" customHeight="1" x14ac:dyDescent="0.2">
      <c r="A477">
        <v>475</v>
      </c>
      <c r="B477" s="44">
        <f t="shared" si="40"/>
        <v>3.6267961626928029</v>
      </c>
      <c r="G477" s="13">
        <v>142.5</v>
      </c>
      <c r="H477" s="13">
        <f t="shared" si="41"/>
        <v>34.354423276465837</v>
      </c>
      <c r="AL477">
        <v>0.20662211944350201</v>
      </c>
      <c r="AM477">
        <f t="shared" si="43"/>
        <v>3.6267961626928029</v>
      </c>
      <c r="AP477" s="13">
        <v>142.5</v>
      </c>
      <c r="AQ477">
        <v>-2.1986300248665098</v>
      </c>
      <c r="AR477" s="13">
        <f t="shared" si="42"/>
        <v>34.354423276465837</v>
      </c>
      <c r="AS477" s="13"/>
    </row>
    <row r="478" spans="1:45" ht="13.15" customHeight="1" x14ac:dyDescent="0.2">
      <c r="A478">
        <v>476</v>
      </c>
      <c r="B478" s="44">
        <f t="shared" si="40"/>
        <v>3.3546969854376121</v>
      </c>
      <c r="G478" s="13">
        <v>142.80000000000001</v>
      </c>
      <c r="H478" s="13">
        <f t="shared" si="41"/>
        <v>22.005530908857885</v>
      </c>
      <c r="AL478">
        <v>-6.5477057811688694E-2</v>
      </c>
      <c r="AM478">
        <f t="shared" si="43"/>
        <v>3.3546969854376121</v>
      </c>
      <c r="AP478" s="13">
        <v>142.80000000000001</v>
      </c>
      <c r="AQ478">
        <v>-14.6170050114648</v>
      </c>
      <c r="AR478" s="13">
        <f t="shared" si="42"/>
        <v>22.005530908857885</v>
      </c>
      <c r="AS478" s="13"/>
    </row>
    <row r="479" spans="1:45" ht="13.15" customHeight="1" x14ac:dyDescent="0.2">
      <c r="A479">
        <v>477</v>
      </c>
      <c r="B479" s="44">
        <f t="shared" si="40"/>
        <v>2.7083264932562017</v>
      </c>
      <c r="G479" s="13">
        <v>143.1</v>
      </c>
      <c r="H479" s="13">
        <f t="shared" si="41"/>
        <v>26.433528838699221</v>
      </c>
      <c r="AL479">
        <v>-0.71184754999309896</v>
      </c>
      <c r="AM479">
        <f t="shared" si="43"/>
        <v>2.7083264932562017</v>
      </c>
      <c r="AP479" s="13">
        <v>143.1</v>
      </c>
      <c r="AQ479">
        <v>-10.258489700613801</v>
      </c>
      <c r="AR479" s="13">
        <f t="shared" si="42"/>
        <v>26.433528838699221</v>
      </c>
      <c r="AS479" s="13"/>
    </row>
    <row r="480" spans="1:45" ht="13.15" customHeight="1" x14ac:dyDescent="0.2">
      <c r="A480">
        <v>478</v>
      </c>
      <c r="B480" s="44">
        <f t="shared" si="40"/>
        <v>2.9967904398984668</v>
      </c>
      <c r="G480" s="13">
        <v>143.4</v>
      </c>
      <c r="H480" s="13">
        <f t="shared" si="41"/>
        <v>51.625019185068851</v>
      </c>
      <c r="AL480">
        <v>-0.42338360335083403</v>
      </c>
      <c r="AM480">
        <f t="shared" si="43"/>
        <v>2.9967904398984668</v>
      </c>
      <c r="AP480" s="13">
        <v>143.4</v>
      </c>
      <c r="AQ480">
        <v>14.863518026765499</v>
      </c>
      <c r="AR480" s="13">
        <f t="shared" si="42"/>
        <v>51.625019185068851</v>
      </c>
      <c r="AS480" s="13"/>
    </row>
    <row r="481" spans="1:45" ht="13.15" customHeight="1" x14ac:dyDescent="0.2">
      <c r="A481">
        <v>479</v>
      </c>
      <c r="B481" s="44">
        <f t="shared" si="40"/>
        <v>3.0856622847765838</v>
      </c>
      <c r="G481" s="13">
        <v>143.69999999999999</v>
      </c>
      <c r="H481" s="13">
        <f t="shared" si="41"/>
        <v>44.251969804919938</v>
      </c>
      <c r="AL481">
        <v>-0.33451175847271702</v>
      </c>
      <c r="AM481">
        <f t="shared" si="43"/>
        <v>3.0856622847765838</v>
      </c>
      <c r="AP481" s="13">
        <v>143.69999999999999</v>
      </c>
      <c r="AQ481">
        <v>7.4209860276262498</v>
      </c>
      <c r="AR481" s="13">
        <f t="shared" si="42"/>
        <v>44.251969804919938</v>
      </c>
      <c r="AS481" s="13"/>
    </row>
    <row r="482" spans="1:45" ht="13.15" customHeight="1" x14ac:dyDescent="0.2">
      <c r="A482">
        <v>480</v>
      </c>
      <c r="B482" s="44">
        <f t="shared" si="40"/>
        <v>3.4005927057693146</v>
      </c>
      <c r="G482" s="13">
        <v>144</v>
      </c>
      <c r="H482" s="13">
        <f t="shared" si="41"/>
        <v>27.239103475060233</v>
      </c>
      <c r="AL482">
        <v>-1.9581337479986301E-2</v>
      </c>
      <c r="AM482">
        <f t="shared" si="43"/>
        <v>3.4005927057693146</v>
      </c>
      <c r="AP482" s="13">
        <v>144</v>
      </c>
      <c r="AQ482">
        <v>-9.6613629212237893</v>
      </c>
      <c r="AR482" s="13">
        <f t="shared" si="42"/>
        <v>27.239103475060233</v>
      </c>
      <c r="AS482" s="13"/>
    </row>
    <row r="483" spans="1:45" ht="13.15" customHeight="1" x14ac:dyDescent="0.2">
      <c r="A483">
        <v>481</v>
      </c>
      <c r="B483" s="44">
        <f t="shared" si="40"/>
        <v>3.8429553559249658</v>
      </c>
      <c r="G483" s="13">
        <v>144.30000000000001</v>
      </c>
      <c r="H483" s="13">
        <f t="shared" si="41"/>
        <v>48.020518777604956</v>
      </c>
      <c r="AL483">
        <v>0.42278131267566499</v>
      </c>
      <c r="AM483">
        <f t="shared" si="43"/>
        <v>3.8429553559249658</v>
      </c>
      <c r="AP483" s="13">
        <v>144.30000000000001</v>
      </c>
      <c r="AQ483">
        <v>11.0505697623306</v>
      </c>
      <c r="AR483" s="13">
        <f t="shared" si="42"/>
        <v>48.020518777604956</v>
      </c>
      <c r="AS483" s="13"/>
    </row>
    <row r="484" spans="1:45" ht="13.15" customHeight="1" x14ac:dyDescent="0.2">
      <c r="A484">
        <v>482</v>
      </c>
      <c r="B484" s="44">
        <f t="shared" si="40"/>
        <v>3.3819531954875766</v>
      </c>
      <c r="G484" s="13">
        <v>144.6</v>
      </c>
      <c r="H484" s="13">
        <f t="shared" si="41"/>
        <v>39.117596746761322</v>
      </c>
      <c r="AL484">
        <v>-3.8220847761724297E-2</v>
      </c>
      <c r="AM484">
        <f t="shared" si="43"/>
        <v>3.3819531954875766</v>
      </c>
      <c r="AP484" s="13">
        <v>144.6</v>
      </c>
      <c r="AQ484">
        <v>2.0781651124966398</v>
      </c>
      <c r="AR484" s="13">
        <f t="shared" ref="AR484:AR515" si="44">IF(AW$16=A484,AV$16,0)+AQ484+AV$13+AP484*AV$14</f>
        <v>39.117596746761322</v>
      </c>
      <c r="AS484" s="13"/>
    </row>
    <row r="485" spans="1:45" ht="13.15" customHeight="1" x14ac:dyDescent="0.2">
      <c r="A485">
        <v>483</v>
      </c>
      <c r="B485" s="44">
        <f t="shared" si="40"/>
        <v>3.6506315401098899</v>
      </c>
      <c r="G485" s="13">
        <v>144.9</v>
      </c>
      <c r="H485" s="13">
        <f t="shared" si="41"/>
        <v>28.579949820554617</v>
      </c>
      <c r="AL485">
        <v>0.230457496860589</v>
      </c>
      <c r="AM485">
        <f t="shared" si="43"/>
        <v>3.6506315401098899</v>
      </c>
      <c r="AP485" s="13">
        <v>144.9</v>
      </c>
      <c r="AQ485">
        <v>-8.5289644327004002</v>
      </c>
      <c r="AR485" s="13">
        <f t="shared" si="44"/>
        <v>28.579949820554617</v>
      </c>
      <c r="AS485" s="13"/>
    </row>
    <row r="486" spans="1:45" ht="13.15" customHeight="1" x14ac:dyDescent="0.2">
      <c r="A486">
        <v>484</v>
      </c>
      <c r="B486" s="44">
        <f t="shared" si="40"/>
        <v>3.3784957521708621</v>
      </c>
      <c r="G486" s="13">
        <v>145.19999999999999</v>
      </c>
      <c r="H486" s="13">
        <f t="shared" si="41"/>
        <v>29.283635740033084</v>
      </c>
      <c r="AL486">
        <v>-4.1678291078438699E-2</v>
      </c>
      <c r="AM486">
        <f t="shared" si="43"/>
        <v>3.3784957521708621</v>
      </c>
      <c r="AP486" s="13">
        <v>145.19999999999999</v>
      </c>
      <c r="AQ486">
        <v>-7.8947611322122704</v>
      </c>
      <c r="AR486" s="13">
        <f t="shared" si="44"/>
        <v>29.283635740033084</v>
      </c>
      <c r="AS486" s="13"/>
    </row>
    <row r="487" spans="1:45" ht="13.15" customHeight="1" x14ac:dyDescent="0.2">
      <c r="A487">
        <v>485</v>
      </c>
      <c r="B487" s="44">
        <f t="shared" si="40"/>
        <v>3.3070282012916259</v>
      </c>
      <c r="G487" s="13">
        <v>145.5</v>
      </c>
      <c r="H487" s="13">
        <f t="shared" si="41"/>
        <v>16.033854543604189</v>
      </c>
      <c r="AL487">
        <v>-0.11314584195767501</v>
      </c>
      <c r="AM487">
        <f t="shared" si="43"/>
        <v>3.3070282012916259</v>
      </c>
      <c r="AP487" s="13">
        <v>145.5</v>
      </c>
      <c r="AQ487">
        <v>-21.214024947631501</v>
      </c>
      <c r="AR487" s="13">
        <f t="shared" si="44"/>
        <v>16.033854543604189</v>
      </c>
      <c r="AS487" s="13"/>
    </row>
    <row r="488" spans="1:45" ht="13.15" customHeight="1" x14ac:dyDescent="0.2">
      <c r="A488">
        <v>486</v>
      </c>
      <c r="B488" s="44">
        <f t="shared" si="40"/>
        <v>3.1030620556512818</v>
      </c>
      <c r="G488" s="13">
        <v>145.80000000000001</v>
      </c>
      <c r="H488" s="13">
        <f t="shared" si="41"/>
        <v>58.69703162889293</v>
      </c>
      <c r="AL488">
        <v>-0.31711198759801901</v>
      </c>
      <c r="AM488">
        <f t="shared" si="43"/>
        <v>3.1030620556512818</v>
      </c>
      <c r="AP488" s="13">
        <v>145.80000000000001</v>
      </c>
      <c r="AQ488">
        <v>21.379669518666901</v>
      </c>
      <c r="AR488" s="13">
        <f t="shared" si="44"/>
        <v>58.69703162889293</v>
      </c>
      <c r="AS488" s="13"/>
    </row>
    <row r="489" spans="1:45" ht="13.15" customHeight="1" x14ac:dyDescent="0.2">
      <c r="A489">
        <v>487</v>
      </c>
      <c r="B489" s="44">
        <f t="shared" si="40"/>
        <v>3.9773007704060919</v>
      </c>
      <c r="G489" s="13">
        <v>146.1</v>
      </c>
      <c r="H489" s="13">
        <f t="shared" si="41"/>
        <v>27.312352209563755</v>
      </c>
      <c r="AL489">
        <v>0.55712672715679101</v>
      </c>
      <c r="AM489">
        <f t="shared" si="43"/>
        <v>3.9773007704060919</v>
      </c>
      <c r="AP489" s="13">
        <v>146.1</v>
      </c>
      <c r="AQ489">
        <v>-10.074492519652599</v>
      </c>
      <c r="AR489" s="13">
        <f t="shared" si="44"/>
        <v>27.312352209563755</v>
      </c>
      <c r="AS489" s="13"/>
    </row>
    <row r="490" spans="1:45" ht="13.15" customHeight="1" x14ac:dyDescent="0.2">
      <c r="A490">
        <v>488</v>
      </c>
      <c r="B490" s="44">
        <f t="shared" si="40"/>
        <v>3.2706652913790388</v>
      </c>
      <c r="G490" s="13">
        <v>146.4</v>
      </c>
      <c r="H490" s="13">
        <f t="shared" si="41"/>
        <v>28.749232647431086</v>
      </c>
      <c r="AL490">
        <v>-0.149508751870262</v>
      </c>
      <c r="AM490">
        <f t="shared" si="43"/>
        <v>3.2706652913790388</v>
      </c>
      <c r="AP490" s="13">
        <v>146.4</v>
      </c>
      <c r="AQ490">
        <v>-8.7070947007756008</v>
      </c>
      <c r="AR490" s="13">
        <f t="shared" si="44"/>
        <v>28.749232647431086</v>
      </c>
      <c r="AS490" s="13"/>
    </row>
    <row r="491" spans="1:45" ht="13.15" customHeight="1" x14ac:dyDescent="0.2">
      <c r="A491">
        <v>489</v>
      </c>
      <c r="B491" s="44">
        <f t="shared" si="40"/>
        <v>3.3976997264038573</v>
      </c>
      <c r="G491" s="13">
        <v>146.69999999999999</v>
      </c>
      <c r="H491" s="13">
        <f t="shared" si="41"/>
        <v>31.552241576996927</v>
      </c>
      <c r="AL491">
        <v>-2.2474316845443501E-2</v>
      </c>
      <c r="AM491">
        <f t="shared" si="43"/>
        <v>3.3976997264038573</v>
      </c>
      <c r="AP491" s="13">
        <v>146.69999999999999</v>
      </c>
      <c r="AQ491">
        <v>-5.9735683902000902</v>
      </c>
      <c r="AR491" s="13">
        <f t="shared" si="44"/>
        <v>31.552241576996927</v>
      </c>
      <c r="AS491" s="13"/>
    </row>
    <row r="492" spans="1:45" ht="13.15" customHeight="1" x14ac:dyDescent="0.2">
      <c r="A492">
        <v>490</v>
      </c>
      <c r="B492" s="44">
        <f t="shared" si="40"/>
        <v>4.1357721474548459</v>
      </c>
      <c r="G492" s="13">
        <v>147</v>
      </c>
      <c r="H492" s="13">
        <f t="shared" si="41"/>
        <v>7.9997528313535504</v>
      </c>
      <c r="AL492">
        <v>0.71559810420554504</v>
      </c>
      <c r="AM492">
        <f t="shared" si="43"/>
        <v>4.1357721474548459</v>
      </c>
      <c r="AP492" s="13">
        <v>147</v>
      </c>
      <c r="AQ492">
        <v>-29.595539754833801</v>
      </c>
      <c r="AR492" s="13">
        <f t="shared" si="44"/>
        <v>7.9997528313535504</v>
      </c>
      <c r="AS492" s="13"/>
    </row>
    <row r="493" spans="1:45" ht="13.15" customHeight="1" x14ac:dyDescent="0.2">
      <c r="A493">
        <v>491</v>
      </c>
      <c r="B493" s="44">
        <f t="shared" si="40"/>
        <v>3.1465343470774307</v>
      </c>
      <c r="G493" s="13">
        <v>147.30000000000001</v>
      </c>
      <c r="H493" s="13">
        <f t="shared" si="41"/>
        <v>36.487172594594185</v>
      </c>
      <c r="AL493">
        <v>-0.27363969617187001</v>
      </c>
      <c r="AM493">
        <f t="shared" si="43"/>
        <v>3.1465343470774307</v>
      </c>
      <c r="AP493" s="13">
        <v>147.30000000000001</v>
      </c>
      <c r="AQ493">
        <v>-1.17760261058351</v>
      </c>
      <c r="AR493" s="13">
        <f t="shared" si="44"/>
        <v>36.487172594594185</v>
      </c>
      <c r="AS493" s="13"/>
    </row>
    <row r="494" spans="1:45" ht="13.15" customHeight="1" x14ac:dyDescent="0.2">
      <c r="A494">
        <v>492</v>
      </c>
      <c r="B494" s="44">
        <f t="shared" si="40"/>
        <v>3.2635572280327407</v>
      </c>
      <c r="G494" s="13">
        <v>147.6</v>
      </c>
      <c r="H494" s="13">
        <f t="shared" si="41"/>
        <v>50.365547971692422</v>
      </c>
      <c r="AL494">
        <v>-0.15661681521656001</v>
      </c>
      <c r="AM494">
        <f t="shared" si="43"/>
        <v>3.2635572280327407</v>
      </c>
      <c r="AP494" s="13">
        <v>147.6</v>
      </c>
      <c r="AQ494">
        <v>12.6312901475244</v>
      </c>
      <c r="AR494" s="13">
        <f t="shared" si="44"/>
        <v>50.365547971692422</v>
      </c>
      <c r="AS494" s="13"/>
    </row>
    <row r="495" spans="1:45" ht="13.15" customHeight="1" x14ac:dyDescent="0.2">
      <c r="A495">
        <v>493</v>
      </c>
      <c r="B495" s="44">
        <f t="shared" si="40"/>
        <v>3.5101262843881167</v>
      </c>
      <c r="G495" s="13">
        <v>147.9</v>
      </c>
      <c r="H495" s="13">
        <f t="shared" si="41"/>
        <v>37.742786861990204</v>
      </c>
      <c r="AL495">
        <v>8.9952241138816003E-2</v>
      </c>
      <c r="AM495">
        <f t="shared" si="43"/>
        <v>3.5101262843881167</v>
      </c>
      <c r="AP495" s="13">
        <v>147.9</v>
      </c>
      <c r="AQ495">
        <v>-6.0953581168153602E-2</v>
      </c>
      <c r="AR495" s="13">
        <f t="shared" si="44"/>
        <v>37.742786861990204</v>
      </c>
      <c r="AS495" s="13"/>
    </row>
    <row r="496" spans="1:45" ht="13.15" customHeight="1" x14ac:dyDescent="0.2">
      <c r="A496">
        <v>494</v>
      </c>
      <c r="B496" s="44">
        <f t="shared" si="40"/>
        <v>4.1347559076940499</v>
      </c>
      <c r="G496" s="13">
        <v>148.19999999999999</v>
      </c>
      <c r="H496" s="13">
        <f t="shared" si="41"/>
        <v>49.915117741619085</v>
      </c>
      <c r="AL496">
        <v>0.71458186444474903</v>
      </c>
      <c r="AM496">
        <f t="shared" si="43"/>
        <v>4.1347559076940499</v>
      </c>
      <c r="AP496" s="13">
        <v>148.19999999999999</v>
      </c>
      <c r="AQ496">
        <v>12.041894679470399</v>
      </c>
      <c r="AR496" s="13">
        <f t="shared" si="44"/>
        <v>49.915117741619085</v>
      </c>
      <c r="AS496" s="13"/>
    </row>
    <row r="497" spans="1:45" ht="13.15" customHeight="1" x14ac:dyDescent="0.2">
      <c r="A497">
        <v>495</v>
      </c>
      <c r="B497" s="44">
        <f t="shared" si="40"/>
        <v>3.3057886848495297</v>
      </c>
      <c r="G497" s="13">
        <v>148.5</v>
      </c>
      <c r="H497" s="13">
        <f t="shared" si="41"/>
        <v>39.329242085033478</v>
      </c>
      <c r="AL497">
        <v>-0.114385358399771</v>
      </c>
      <c r="AM497">
        <f t="shared" si="43"/>
        <v>3.3057886848495297</v>
      </c>
      <c r="AP497" s="13">
        <v>148.5</v>
      </c>
      <c r="AQ497">
        <v>1.3865364038944601</v>
      </c>
      <c r="AR497" s="13">
        <f t="shared" si="44"/>
        <v>39.329242085033478</v>
      </c>
      <c r="AS497" s="13"/>
    </row>
    <row r="498" spans="1:45" ht="13.15" customHeight="1" x14ac:dyDescent="0.2">
      <c r="A498">
        <v>496</v>
      </c>
      <c r="B498" s="44">
        <f t="shared" si="40"/>
        <v>3.3318836176666116</v>
      </c>
      <c r="G498" s="13">
        <v>148.80000000000001</v>
      </c>
      <c r="H498" s="13">
        <f t="shared" si="41"/>
        <v>43.926534452105905</v>
      </c>
      <c r="AL498">
        <v>-8.8290425582689097E-2</v>
      </c>
      <c r="AM498">
        <f t="shared" si="43"/>
        <v>3.3318836176666116</v>
      </c>
      <c r="AP498" s="13">
        <v>148.80000000000001</v>
      </c>
      <c r="AQ498">
        <v>5.9143461519765497</v>
      </c>
      <c r="AR498" s="13">
        <f t="shared" si="44"/>
        <v>43.926534452105905</v>
      </c>
      <c r="AS498" s="13"/>
    </row>
    <row r="499" spans="1:45" ht="13.15" customHeight="1" x14ac:dyDescent="0.2">
      <c r="A499">
        <v>497</v>
      </c>
      <c r="B499" s="44">
        <f t="shared" si="40"/>
        <v>4.2898688912319551</v>
      </c>
      <c r="G499" s="13">
        <v>149.1</v>
      </c>
      <c r="H499" s="13">
        <f t="shared" si="41"/>
        <v>39.178928297878052</v>
      </c>
      <c r="AL499">
        <v>0.86969484798265395</v>
      </c>
      <c r="AM499">
        <f t="shared" ref="AM499:AM530" si="45">IF(AW$8=A499,AV$5+AV$8,AL499+AV$5)</f>
        <v>4.2898688912319551</v>
      </c>
      <c r="AP499" s="13">
        <v>149.1</v>
      </c>
      <c r="AQ499">
        <v>1.0972573787583699</v>
      </c>
      <c r="AR499" s="13">
        <f t="shared" si="44"/>
        <v>39.178928297878052</v>
      </c>
      <c r="AS499" s="13"/>
    </row>
    <row r="500" spans="1:45" ht="13.15" customHeight="1" x14ac:dyDescent="0.2">
      <c r="A500">
        <v>498</v>
      </c>
      <c r="B500" s="44">
        <f t="shared" si="40"/>
        <v>3.3146731452837028</v>
      </c>
      <c r="G500" s="13">
        <v>149.4</v>
      </c>
      <c r="H500" s="13">
        <f t="shared" si="41"/>
        <v>18.393364592947727</v>
      </c>
      <c r="AL500">
        <v>-0.105500897965598</v>
      </c>
      <c r="AM500">
        <f t="shared" si="45"/>
        <v>3.3146731452837028</v>
      </c>
      <c r="AP500" s="13">
        <v>149.4</v>
      </c>
      <c r="AQ500">
        <v>-19.7577889451623</v>
      </c>
      <c r="AR500" s="13">
        <f t="shared" si="44"/>
        <v>18.393364592947727</v>
      </c>
      <c r="AS500" s="13"/>
    </row>
    <row r="501" spans="1:45" ht="13.15" customHeight="1" x14ac:dyDescent="0.2">
      <c r="A501">
        <v>499</v>
      </c>
      <c r="B501" s="44">
        <f t="shared" si="40"/>
        <v>3.7572158243153377</v>
      </c>
      <c r="G501" s="13">
        <v>149.69999999999999</v>
      </c>
      <c r="H501" s="13">
        <f t="shared" si="41"/>
        <v>49.240312787753552</v>
      </c>
      <c r="AL501">
        <v>0.33704178106603699</v>
      </c>
      <c r="AM501">
        <f t="shared" si="45"/>
        <v>3.7572158243153377</v>
      </c>
      <c r="AP501" s="13">
        <v>149.69999999999999</v>
      </c>
      <c r="AQ501">
        <v>11.019676630653199</v>
      </c>
      <c r="AR501" s="13">
        <f t="shared" si="44"/>
        <v>49.240312787753552</v>
      </c>
      <c r="AS501" s="13"/>
    </row>
    <row r="502" spans="1:45" ht="13.15" customHeight="1" x14ac:dyDescent="0.2">
      <c r="A502">
        <v>500</v>
      </c>
      <c r="B502" s="44">
        <f t="shared" si="40"/>
        <v>3.1583534238081468</v>
      </c>
      <c r="G502" s="13">
        <v>150</v>
      </c>
      <c r="H502" s="13">
        <f t="shared" si="41"/>
        <v>65.793302879427586</v>
      </c>
      <c r="AL502">
        <v>-0.26182061944115398</v>
      </c>
      <c r="AM502">
        <f t="shared" si="45"/>
        <v>3.1583534238081468</v>
      </c>
      <c r="AP502" s="13">
        <v>150</v>
      </c>
      <c r="AQ502">
        <v>27.503184103336899</v>
      </c>
      <c r="AR502" s="13">
        <f t="shared" ref="AR502:AR565" si="46">AQ502+AV$13+AP502*AV$14</f>
        <v>65.793302879427586</v>
      </c>
      <c r="AS502" s="13"/>
    </row>
    <row r="503" spans="1:45" ht="13.15" customHeight="1" x14ac:dyDescent="0.2">
      <c r="A503">
        <v>501</v>
      </c>
      <c r="B503" s="44">
        <f t="shared" si="40"/>
        <v>3.5147572432148588</v>
      </c>
      <c r="G503" s="13">
        <v>150.30000000000001</v>
      </c>
      <c r="H503" s="13">
        <f t="shared" si="41"/>
        <v>32.282569389501383</v>
      </c>
      <c r="AL503">
        <v>9.4583199965557793E-2</v>
      </c>
      <c r="AM503">
        <f t="shared" si="45"/>
        <v>3.5147572432148588</v>
      </c>
      <c r="AP503" s="13">
        <v>150.30000000000001</v>
      </c>
      <c r="AQ503">
        <v>-6.0770320055796399</v>
      </c>
      <c r="AR503" s="13">
        <f t="shared" si="46"/>
        <v>32.282569389501383</v>
      </c>
      <c r="AS503" s="13"/>
    </row>
    <row r="504" spans="1:45" ht="13.15" customHeight="1" x14ac:dyDescent="0.2">
      <c r="A504">
        <v>502</v>
      </c>
      <c r="B504" s="44">
        <f t="shared" si="40"/>
        <v>2.7568057406436268</v>
      </c>
      <c r="G504" s="13">
        <v>150.6</v>
      </c>
      <c r="H504" s="13">
        <f t="shared" si="41"/>
        <v>31.362578798957323</v>
      </c>
      <c r="AL504">
        <v>-0.66336830260567403</v>
      </c>
      <c r="AM504">
        <f t="shared" si="45"/>
        <v>2.7568057406436268</v>
      </c>
      <c r="AP504" s="13">
        <v>150.6</v>
      </c>
      <c r="AQ504">
        <v>-7.06650521511403</v>
      </c>
      <c r="AR504" s="13">
        <f t="shared" si="46"/>
        <v>31.362578798957323</v>
      </c>
      <c r="AS504" s="13"/>
    </row>
    <row r="505" spans="1:45" ht="13.15" customHeight="1" x14ac:dyDescent="0.2">
      <c r="A505">
        <v>503</v>
      </c>
      <c r="B505" s="44">
        <f t="shared" si="40"/>
        <v>4.3556697071618471</v>
      </c>
      <c r="G505" s="13">
        <v>150.9</v>
      </c>
      <c r="H505" s="13">
        <f t="shared" si="41"/>
        <v>40.52935219783501</v>
      </c>
      <c r="AL505">
        <v>0.93549566391254602</v>
      </c>
      <c r="AM505">
        <f t="shared" si="45"/>
        <v>4.3556697071618471</v>
      </c>
      <c r="AP505" s="13">
        <v>150.9</v>
      </c>
      <c r="AQ505">
        <v>2.03078556477332</v>
      </c>
      <c r="AR505" s="13">
        <f t="shared" si="46"/>
        <v>40.52935219783501</v>
      </c>
      <c r="AS505" s="13"/>
    </row>
    <row r="506" spans="1:45" ht="13.15" customHeight="1" x14ac:dyDescent="0.2">
      <c r="A506">
        <v>504</v>
      </c>
      <c r="B506" s="44">
        <f t="shared" si="40"/>
        <v>3.199655047327524</v>
      </c>
      <c r="G506" s="13">
        <v>151.19999999999999</v>
      </c>
      <c r="H506" s="13">
        <f t="shared" si="41"/>
        <v>26.827243596754716</v>
      </c>
      <c r="AL506">
        <v>-0.22051899592177701</v>
      </c>
      <c r="AM506">
        <f t="shared" si="45"/>
        <v>3.199655047327524</v>
      </c>
      <c r="AP506" s="13">
        <v>151.19999999999999</v>
      </c>
      <c r="AQ506">
        <v>-11.740805655297301</v>
      </c>
      <c r="AR506" s="13">
        <f t="shared" si="46"/>
        <v>26.827243596754716</v>
      </c>
      <c r="AS506" s="13"/>
    </row>
    <row r="507" spans="1:45" ht="13.15" customHeight="1" x14ac:dyDescent="0.2">
      <c r="A507">
        <v>505</v>
      </c>
      <c r="B507" s="44">
        <f t="shared" si="40"/>
        <v>3.3137995178815269</v>
      </c>
      <c r="G507" s="13">
        <v>151.5</v>
      </c>
      <c r="H507" s="13">
        <f t="shared" si="41"/>
        <v>21.53229717989506</v>
      </c>
      <c r="AL507">
        <v>-0.106374525367774</v>
      </c>
      <c r="AM507">
        <f t="shared" si="45"/>
        <v>3.3137995178815269</v>
      </c>
      <c r="AP507" s="13">
        <v>151.5</v>
      </c>
      <c r="AQ507">
        <v>-17.105234691147299</v>
      </c>
      <c r="AR507" s="13">
        <f t="shared" si="46"/>
        <v>21.53229717989506</v>
      </c>
      <c r="AS507" s="13"/>
    </row>
    <row r="508" spans="1:45" ht="13.15" customHeight="1" x14ac:dyDescent="0.2">
      <c r="A508">
        <v>506</v>
      </c>
      <c r="B508" s="44">
        <f t="shared" si="40"/>
        <v>3.3510374689631308</v>
      </c>
      <c r="G508" s="13">
        <v>151.80000000000001</v>
      </c>
      <c r="H508" s="13">
        <f t="shared" si="41"/>
        <v>49.470414871635192</v>
      </c>
      <c r="AL508">
        <v>-6.91365742861699E-2</v>
      </c>
      <c r="AM508">
        <f t="shared" si="45"/>
        <v>3.3510374689631308</v>
      </c>
      <c r="AP508" s="13">
        <v>151.80000000000001</v>
      </c>
      <c r="AQ508">
        <v>10.7634003816025</v>
      </c>
      <c r="AR508" s="13">
        <f t="shared" si="46"/>
        <v>49.470414871635192</v>
      </c>
      <c r="AS508" s="13"/>
    </row>
    <row r="509" spans="1:45" ht="13.15" customHeight="1" x14ac:dyDescent="0.2">
      <c r="A509">
        <v>507</v>
      </c>
      <c r="B509" s="44">
        <f t="shared" si="40"/>
        <v>4.4689156830241812</v>
      </c>
      <c r="G509" s="13">
        <v>152.1</v>
      </c>
      <c r="H509" s="13">
        <f t="shared" si="41"/>
        <v>38.276216569647765</v>
      </c>
      <c r="AL509">
        <v>1.0487416397748801</v>
      </c>
      <c r="AM509">
        <f t="shared" si="45"/>
        <v>4.4689156830241812</v>
      </c>
      <c r="AP509" s="13">
        <v>152.1</v>
      </c>
      <c r="AQ509">
        <v>-0.50028053937525996</v>
      </c>
      <c r="AR509" s="13">
        <f t="shared" si="46"/>
        <v>38.276216569647765</v>
      </c>
      <c r="AS509" s="13"/>
    </row>
    <row r="510" spans="1:45" ht="13.15" customHeight="1" x14ac:dyDescent="0.2">
      <c r="A510">
        <v>508</v>
      </c>
      <c r="B510" s="44">
        <f t="shared" si="40"/>
        <v>3.6017291779493137</v>
      </c>
      <c r="G510" s="13">
        <v>152.4</v>
      </c>
      <c r="H510" s="13">
        <f t="shared" si="41"/>
        <v>48.596179667894404</v>
      </c>
      <c r="AL510">
        <v>0.181555134700013</v>
      </c>
      <c r="AM510">
        <f t="shared" si="45"/>
        <v>3.6017291779493137</v>
      </c>
      <c r="AP510" s="13">
        <v>152.4</v>
      </c>
      <c r="AQ510">
        <v>9.7501999398810497</v>
      </c>
      <c r="AR510" s="13">
        <f t="shared" si="46"/>
        <v>48.596179667894404</v>
      </c>
      <c r="AS510" s="13"/>
    </row>
    <row r="511" spans="1:45" ht="13.15" customHeight="1" x14ac:dyDescent="0.2">
      <c r="A511">
        <v>509</v>
      </c>
      <c r="B511" s="44">
        <f t="shared" si="40"/>
        <v>3.2268948364442558</v>
      </c>
      <c r="G511" s="13">
        <v>152.69999999999999</v>
      </c>
      <c r="H511" s="13">
        <f t="shared" si="41"/>
        <v>35.744066389115439</v>
      </c>
      <c r="AL511">
        <v>-0.19327920680504501</v>
      </c>
      <c r="AM511">
        <f t="shared" si="45"/>
        <v>3.2268948364442558</v>
      </c>
      <c r="AP511" s="13">
        <v>152.69999999999999</v>
      </c>
      <c r="AQ511">
        <v>-3.17139595788825</v>
      </c>
      <c r="AR511" s="13">
        <f t="shared" si="46"/>
        <v>35.744066389115439</v>
      </c>
      <c r="AS511" s="13"/>
    </row>
    <row r="512" spans="1:45" ht="13.15" customHeight="1" x14ac:dyDescent="0.2">
      <c r="A512">
        <v>510</v>
      </c>
      <c r="B512" s="44">
        <f t="shared" si="40"/>
        <v>3.634419721981538</v>
      </c>
      <c r="G512" s="13">
        <v>153</v>
      </c>
      <c r="H512" s="13">
        <f t="shared" si="41"/>
        <v>33.125022955514304</v>
      </c>
      <c r="AL512">
        <v>0.21424567873223699</v>
      </c>
      <c r="AM512">
        <f t="shared" si="45"/>
        <v>3.634419721981538</v>
      </c>
      <c r="AP512" s="13">
        <v>153</v>
      </c>
      <c r="AQ512">
        <v>-5.8599220104797203</v>
      </c>
      <c r="AR512" s="13">
        <f t="shared" si="46"/>
        <v>33.125022955514304</v>
      </c>
      <c r="AS512" s="13"/>
    </row>
    <row r="513" spans="1:45" ht="13.15" customHeight="1" x14ac:dyDescent="0.2">
      <c r="A513">
        <v>511</v>
      </c>
      <c r="B513" s="44">
        <f t="shared" si="40"/>
        <v>2.8865234323687368</v>
      </c>
      <c r="G513" s="13">
        <v>153.30000000000001</v>
      </c>
      <c r="H513" s="13">
        <f t="shared" si="41"/>
        <v>19.338359925943156</v>
      </c>
      <c r="AL513">
        <v>-0.53365061088056398</v>
      </c>
      <c r="AM513">
        <f t="shared" si="45"/>
        <v>2.8865234323687368</v>
      </c>
      <c r="AP513" s="13">
        <v>153.30000000000001</v>
      </c>
      <c r="AQ513">
        <v>-19.716067659041201</v>
      </c>
      <c r="AR513" s="13">
        <f t="shared" si="46"/>
        <v>19.338359925943156</v>
      </c>
      <c r="AS513" s="13"/>
    </row>
    <row r="514" spans="1:45" ht="13.15" customHeight="1" x14ac:dyDescent="0.2">
      <c r="A514">
        <v>512</v>
      </c>
      <c r="B514" s="44">
        <f t="shared" si="40"/>
        <v>3.4375258040544834</v>
      </c>
      <c r="G514" s="13">
        <v>153.6</v>
      </c>
      <c r="H514" s="13">
        <f t="shared" si="41"/>
        <v>28.599534491502592</v>
      </c>
      <c r="AL514">
        <v>1.7351760805182598E-2</v>
      </c>
      <c r="AM514">
        <f t="shared" si="45"/>
        <v>3.4375258040544834</v>
      </c>
      <c r="AP514" s="13">
        <v>153.6</v>
      </c>
      <c r="AQ514">
        <v>-10.5243757124721</v>
      </c>
      <c r="AR514" s="13">
        <f t="shared" si="46"/>
        <v>28.599534491502592</v>
      </c>
      <c r="AS514" s="13"/>
    </row>
    <row r="515" spans="1:45" ht="13.15" customHeight="1" x14ac:dyDescent="0.2">
      <c r="A515">
        <v>513</v>
      </c>
      <c r="B515" s="44">
        <f t="shared" ref="B515:B578" si="47">AM515</f>
        <v>3.5620609532629137</v>
      </c>
      <c r="G515" s="13">
        <v>153.9</v>
      </c>
      <c r="H515" s="13">
        <f t="shared" ref="H515:H578" si="48">AR515</f>
        <v>36.601613863396508</v>
      </c>
      <c r="AL515">
        <v>0.141886910013613</v>
      </c>
      <c r="AM515">
        <f t="shared" si="45"/>
        <v>3.5620609532629137</v>
      </c>
      <c r="AP515" s="13">
        <v>153.9</v>
      </c>
      <c r="AQ515">
        <v>-2.5917789595685199</v>
      </c>
      <c r="AR515" s="13">
        <f t="shared" si="46"/>
        <v>36.601613863396508</v>
      </c>
      <c r="AS515" s="13"/>
    </row>
    <row r="516" spans="1:45" ht="13.15" customHeight="1" x14ac:dyDescent="0.2">
      <c r="A516">
        <v>514</v>
      </c>
      <c r="B516" s="44">
        <f t="shared" si="47"/>
        <v>3.7612638061621229</v>
      </c>
      <c r="G516" s="13">
        <v>154.19999999999999</v>
      </c>
      <c r="H516" s="13">
        <f t="shared" si="48"/>
        <v>25.731548453492454</v>
      </c>
      <c r="AL516">
        <v>0.341089762912822</v>
      </c>
      <c r="AM516">
        <f t="shared" si="45"/>
        <v>3.7612638061621229</v>
      </c>
      <c r="AP516" s="13">
        <v>154.19999999999999</v>
      </c>
      <c r="AQ516">
        <v>-13.531326988462901</v>
      </c>
      <c r="AR516" s="13">
        <f t="shared" si="46"/>
        <v>25.731548453492454</v>
      </c>
      <c r="AS516" s="13"/>
    </row>
    <row r="517" spans="1:45" ht="13.15" customHeight="1" x14ac:dyDescent="0.2">
      <c r="A517">
        <v>515</v>
      </c>
      <c r="B517" s="44">
        <f t="shared" si="47"/>
        <v>2.9731205294533689</v>
      </c>
      <c r="G517" s="13">
        <v>154.5</v>
      </c>
      <c r="H517" s="13">
        <f t="shared" si="48"/>
        <v>54.422171480150588</v>
      </c>
      <c r="AL517">
        <v>-0.447053513795932</v>
      </c>
      <c r="AM517">
        <f t="shared" si="45"/>
        <v>2.9731205294533689</v>
      </c>
      <c r="AP517" s="13">
        <v>154.5</v>
      </c>
      <c r="AQ517">
        <v>15.0898134192049</v>
      </c>
      <c r="AR517" s="13">
        <f t="shared" si="46"/>
        <v>54.422171480150588</v>
      </c>
      <c r="AS517" s="13"/>
    </row>
    <row r="518" spans="1:45" ht="13.15" customHeight="1" x14ac:dyDescent="0.2">
      <c r="A518">
        <v>516</v>
      </c>
      <c r="B518" s="44">
        <f t="shared" si="47"/>
        <v>3.3768661189276874</v>
      </c>
      <c r="G518" s="13">
        <v>154.80000000000001</v>
      </c>
      <c r="H518" s="13">
        <f t="shared" si="48"/>
        <v>60.510001832690527</v>
      </c>
      <c r="AL518">
        <v>-4.33079243216134E-2</v>
      </c>
      <c r="AM518">
        <f t="shared" si="45"/>
        <v>3.3768661189276874</v>
      </c>
      <c r="AP518" s="13">
        <v>154.80000000000001</v>
      </c>
      <c r="AQ518">
        <v>21.108161152754501</v>
      </c>
      <c r="AR518" s="13">
        <f t="shared" si="46"/>
        <v>60.510001832690527</v>
      </c>
      <c r="AS518" s="13"/>
    </row>
    <row r="519" spans="1:45" ht="13.15" customHeight="1" x14ac:dyDescent="0.2">
      <c r="A519">
        <v>517</v>
      </c>
      <c r="B519" s="44">
        <f t="shared" si="47"/>
        <v>3.8956538046358058</v>
      </c>
      <c r="G519" s="13">
        <v>155.1</v>
      </c>
      <c r="H519" s="13">
        <f t="shared" si="48"/>
        <v>28.931206231753954</v>
      </c>
      <c r="AL519">
        <v>0.475479761386505</v>
      </c>
      <c r="AM519">
        <f t="shared" si="45"/>
        <v>3.8956538046358058</v>
      </c>
      <c r="AP519" s="13">
        <v>155.1</v>
      </c>
      <c r="AQ519">
        <v>-10.5401170671724</v>
      </c>
      <c r="AR519" s="13">
        <f t="shared" si="46"/>
        <v>28.931206231753954</v>
      </c>
      <c r="AS519" s="13"/>
    </row>
    <row r="520" spans="1:45" ht="13.15" customHeight="1" x14ac:dyDescent="0.2">
      <c r="A520">
        <v>518</v>
      </c>
      <c r="B520" s="44">
        <f t="shared" si="47"/>
        <v>3.4547487335138465</v>
      </c>
      <c r="G520" s="13">
        <v>155.4</v>
      </c>
      <c r="H520" s="13">
        <f t="shared" si="48"/>
        <v>38.958368445757614</v>
      </c>
      <c r="AL520">
        <v>3.4574690264545502E-2</v>
      </c>
      <c r="AM520">
        <f t="shared" si="45"/>
        <v>3.4547487335138465</v>
      </c>
      <c r="AP520" s="13">
        <v>155.4</v>
      </c>
      <c r="AQ520">
        <v>-0.58243747215907704</v>
      </c>
      <c r="AR520" s="13">
        <f t="shared" si="46"/>
        <v>38.958368445757614</v>
      </c>
      <c r="AS520" s="13"/>
    </row>
    <row r="521" spans="1:45" ht="13.15" customHeight="1" x14ac:dyDescent="0.2">
      <c r="A521">
        <v>519</v>
      </c>
      <c r="B521" s="44">
        <f t="shared" si="47"/>
        <v>3.634528913416283</v>
      </c>
      <c r="G521" s="13">
        <v>155.69999999999999</v>
      </c>
      <c r="H521" s="13">
        <f t="shared" si="48"/>
        <v>24.665576530950823</v>
      </c>
      <c r="AL521">
        <v>0.21435487016698199</v>
      </c>
      <c r="AM521">
        <f t="shared" si="45"/>
        <v>3.634528913416283</v>
      </c>
      <c r="AP521" s="13">
        <v>155.69999999999999</v>
      </c>
      <c r="AQ521">
        <v>-14.9447120059562</v>
      </c>
      <c r="AR521" s="13">
        <f t="shared" si="46"/>
        <v>24.665576530950823</v>
      </c>
      <c r="AS521" s="13"/>
    </row>
    <row r="522" spans="1:45" ht="13.15" customHeight="1" x14ac:dyDescent="0.2">
      <c r="A522">
        <v>520</v>
      </c>
      <c r="B522" s="44">
        <f t="shared" si="47"/>
        <v>2.8157354972352517</v>
      </c>
      <c r="G522" s="13">
        <v>156</v>
      </c>
      <c r="H522" s="13">
        <f t="shared" si="48"/>
        <v>20.241439364237461</v>
      </c>
      <c r="AL522">
        <v>-0.60443854601404901</v>
      </c>
      <c r="AM522">
        <f t="shared" si="45"/>
        <v>2.8157354972352517</v>
      </c>
      <c r="AP522" s="13">
        <v>156</v>
      </c>
      <c r="AQ522">
        <v>-19.438331791659898</v>
      </c>
      <c r="AR522" s="13">
        <f t="shared" si="46"/>
        <v>20.241439364237461</v>
      </c>
      <c r="AS522" s="13"/>
    </row>
    <row r="523" spans="1:45" ht="13.15" customHeight="1" x14ac:dyDescent="0.2">
      <c r="A523" s="70">
        <v>521</v>
      </c>
      <c r="B523" s="44">
        <f t="shared" si="47"/>
        <v>3.4187056846149728</v>
      </c>
      <c r="G523" s="13">
        <v>156.30000000000001</v>
      </c>
      <c r="H523" s="13">
        <f t="shared" si="48"/>
        <v>34.010960360486841</v>
      </c>
      <c r="AL523">
        <v>-1.4683586343280199E-3</v>
      </c>
      <c r="AM523">
        <f t="shared" si="45"/>
        <v>3.4187056846149728</v>
      </c>
      <c r="AP523" s="13">
        <v>156.30000000000001</v>
      </c>
      <c r="AQ523">
        <v>-5.7382934144008502</v>
      </c>
      <c r="AR523" s="13">
        <f t="shared" si="46"/>
        <v>34.010960360486841</v>
      </c>
      <c r="AS523" s="13"/>
    </row>
    <row r="524" spans="1:45" ht="13.15" customHeight="1" x14ac:dyDescent="0.2">
      <c r="A524">
        <v>522</v>
      </c>
      <c r="B524" s="44">
        <f t="shared" si="47"/>
        <v>3.2377705649095798</v>
      </c>
      <c r="G524" s="13">
        <v>156.6</v>
      </c>
      <c r="H524" s="13">
        <f t="shared" si="48"/>
        <v>38.337602154398702</v>
      </c>
      <c r="AL524">
        <v>-0.18240347833972101</v>
      </c>
      <c r="AM524">
        <f t="shared" si="45"/>
        <v>3.2377705649095798</v>
      </c>
      <c r="AP524" s="13">
        <v>156.6</v>
      </c>
      <c r="AQ524">
        <v>-1.4811342394793201</v>
      </c>
      <c r="AR524" s="13">
        <f t="shared" si="46"/>
        <v>38.337602154398702</v>
      </c>
      <c r="AS524" s="13"/>
    </row>
    <row r="525" spans="1:45" ht="13.15" customHeight="1" x14ac:dyDescent="0.2">
      <c r="A525">
        <v>523</v>
      </c>
      <c r="B525" s="44">
        <f t="shared" si="47"/>
        <v>3.6652849159771299</v>
      </c>
      <c r="G525" s="13">
        <v>156.9</v>
      </c>
      <c r="H525" s="13">
        <f t="shared" si="48"/>
        <v>34.099291249162967</v>
      </c>
      <c r="AL525">
        <v>0.245110872727829</v>
      </c>
      <c r="AM525">
        <f t="shared" si="45"/>
        <v>3.6652849159771299</v>
      </c>
      <c r="AP525" s="13">
        <v>156.9</v>
      </c>
      <c r="AQ525">
        <v>-5.7889277637053898</v>
      </c>
      <c r="AR525" s="13">
        <f t="shared" si="46"/>
        <v>34.099291249162967</v>
      </c>
      <c r="AS525" s="13"/>
    </row>
    <row r="526" spans="1:45" ht="13.15" customHeight="1" x14ac:dyDescent="0.2">
      <c r="A526">
        <v>524</v>
      </c>
      <c r="B526" s="44">
        <f t="shared" si="47"/>
        <v>3.2496477899638148</v>
      </c>
      <c r="G526" s="13">
        <v>157.19999999999999</v>
      </c>
      <c r="H526" s="13">
        <f t="shared" si="48"/>
        <v>43.045348697542124</v>
      </c>
      <c r="AL526">
        <v>-0.17052625328548601</v>
      </c>
      <c r="AM526">
        <f t="shared" si="45"/>
        <v>3.2496477899638148</v>
      </c>
      <c r="AP526" s="13">
        <v>157.19999999999999</v>
      </c>
      <c r="AQ526">
        <v>3.0876470656834401</v>
      </c>
      <c r="AR526" s="13">
        <f t="shared" si="46"/>
        <v>43.045348697542124</v>
      </c>
      <c r="AS526" s="13"/>
    </row>
    <row r="527" spans="1:45" ht="13.15" customHeight="1" x14ac:dyDescent="0.2">
      <c r="A527">
        <v>525</v>
      </c>
      <c r="B527" s="44">
        <f t="shared" si="47"/>
        <v>3.3080273931714288</v>
      </c>
      <c r="G527" s="13">
        <v>157.5</v>
      </c>
      <c r="H527" s="13">
        <f t="shared" si="48"/>
        <v>38.112268382325219</v>
      </c>
      <c r="AL527">
        <v>-0.112146650077872</v>
      </c>
      <c r="AM527">
        <f t="shared" si="45"/>
        <v>3.3080273931714288</v>
      </c>
      <c r="AP527" s="13">
        <v>157.5</v>
      </c>
      <c r="AQ527">
        <v>-1.9149158685237999</v>
      </c>
      <c r="AR527" s="13">
        <f t="shared" si="46"/>
        <v>38.112268382325219</v>
      </c>
      <c r="AS527" s="13"/>
    </row>
    <row r="528" spans="1:45" ht="13.15" customHeight="1" x14ac:dyDescent="0.2">
      <c r="A528">
        <v>526</v>
      </c>
      <c r="B528" s="44">
        <f t="shared" si="47"/>
        <v>4.0700824049412097</v>
      </c>
      <c r="G528" s="13">
        <v>157.80000000000001</v>
      </c>
      <c r="H528" s="13">
        <f t="shared" si="48"/>
        <v>49.801560868037363</v>
      </c>
      <c r="AL528">
        <v>0.64990836169190902</v>
      </c>
      <c r="AM528">
        <f t="shared" si="45"/>
        <v>4.0700824049412097</v>
      </c>
      <c r="AP528" s="13">
        <v>157.80000000000001</v>
      </c>
      <c r="AQ528">
        <v>9.7048939981979991</v>
      </c>
      <c r="AR528" s="13">
        <f t="shared" si="46"/>
        <v>49.801560868037363</v>
      </c>
      <c r="AS528" s="13"/>
    </row>
    <row r="529" spans="1:45" ht="13.15" customHeight="1" x14ac:dyDescent="0.2">
      <c r="A529">
        <v>527</v>
      </c>
      <c r="B529" s="44">
        <f t="shared" si="47"/>
        <v>3.5000914515686237</v>
      </c>
      <c r="G529" s="13">
        <v>158.1</v>
      </c>
      <c r="H529" s="13">
        <f t="shared" si="48"/>
        <v>52.20283292745939</v>
      </c>
      <c r="AL529">
        <v>7.9917408319322897E-2</v>
      </c>
      <c r="AM529">
        <f t="shared" si="45"/>
        <v>3.5000914515686237</v>
      </c>
      <c r="AP529" s="13">
        <v>158.1</v>
      </c>
      <c r="AQ529">
        <v>12.0366834386297</v>
      </c>
      <c r="AR529" s="13">
        <f t="shared" si="46"/>
        <v>52.20283292745939</v>
      </c>
      <c r="AS529" s="13"/>
    </row>
    <row r="530" spans="1:45" ht="13.15" customHeight="1" x14ac:dyDescent="0.2">
      <c r="A530">
        <v>528</v>
      </c>
      <c r="B530" s="44">
        <f t="shared" si="47"/>
        <v>3.1374978313987709</v>
      </c>
      <c r="G530" s="13">
        <v>158.4</v>
      </c>
      <c r="H530" s="13">
        <f t="shared" si="48"/>
        <v>49.743480005196176</v>
      </c>
      <c r="AL530">
        <v>-0.28267621185052999</v>
      </c>
      <c r="AM530">
        <f t="shared" si="45"/>
        <v>3.1374978313987709</v>
      </c>
      <c r="AP530" s="13">
        <v>158.4</v>
      </c>
      <c r="AQ530">
        <v>9.5078478973761502</v>
      </c>
      <c r="AR530" s="13">
        <f t="shared" si="46"/>
        <v>49.743480005196176</v>
      </c>
      <c r="AS530" s="13"/>
    </row>
    <row r="531" spans="1:45" ht="13.15" customHeight="1" x14ac:dyDescent="0.2">
      <c r="A531">
        <v>529</v>
      </c>
      <c r="B531" s="44">
        <f t="shared" si="47"/>
        <v>3.061946688327736</v>
      </c>
      <c r="G531" s="13">
        <v>158.69999999999999</v>
      </c>
      <c r="H531" s="13">
        <f t="shared" si="48"/>
        <v>25.253012206147453</v>
      </c>
      <c r="AL531">
        <v>-0.35822735492156499</v>
      </c>
      <c r="AM531">
        <f t="shared" ref="AM531:AM562" si="49">IF(AW$8=A531,AV$5+AV$8,AL531+AV$5)</f>
        <v>3.061946688327736</v>
      </c>
      <c r="AP531" s="13">
        <v>158.69999999999999</v>
      </c>
      <c r="AQ531">
        <v>-15.052102520662901</v>
      </c>
      <c r="AR531" s="13">
        <f t="shared" si="46"/>
        <v>25.253012206147453</v>
      </c>
      <c r="AS531" s="13"/>
    </row>
    <row r="532" spans="1:45" ht="13.15" customHeight="1" x14ac:dyDescent="0.2">
      <c r="A532">
        <v>530</v>
      </c>
      <c r="B532" s="44">
        <f t="shared" si="47"/>
        <v>3.308978987647945</v>
      </c>
      <c r="G532" s="13">
        <v>159</v>
      </c>
      <c r="H532" s="13">
        <f t="shared" si="48"/>
        <v>37.308306318714493</v>
      </c>
      <c r="AL532">
        <v>-0.11119505560135599</v>
      </c>
      <c r="AM532">
        <f t="shared" si="49"/>
        <v>3.308978987647945</v>
      </c>
      <c r="AP532" s="13">
        <v>159</v>
      </c>
      <c r="AQ532">
        <v>-3.0662910270862</v>
      </c>
      <c r="AR532" s="13">
        <f t="shared" si="46"/>
        <v>37.308306318714493</v>
      </c>
      <c r="AS532" s="13"/>
    </row>
    <row r="533" spans="1:45" ht="13.15" customHeight="1" x14ac:dyDescent="0.2">
      <c r="A533">
        <v>531</v>
      </c>
      <c r="B533" s="44">
        <f t="shared" si="47"/>
        <v>3.3920746407390934</v>
      </c>
      <c r="G533" s="13">
        <v>159.30000000000001</v>
      </c>
      <c r="H533" s="13">
        <f t="shared" si="48"/>
        <v>57.431034301632927</v>
      </c>
      <c r="AL533">
        <v>-2.8099402510207601E-2</v>
      </c>
      <c r="AM533">
        <f t="shared" si="49"/>
        <v>3.3920746407390934</v>
      </c>
      <c r="AP533" s="13">
        <v>159.30000000000001</v>
      </c>
      <c r="AQ533">
        <v>16.986954336841901</v>
      </c>
      <c r="AR533" s="13">
        <f t="shared" si="46"/>
        <v>57.431034301632927</v>
      </c>
      <c r="AS533" s="13"/>
    </row>
    <row r="534" spans="1:45" ht="13.15" customHeight="1" x14ac:dyDescent="0.2">
      <c r="A534">
        <v>532</v>
      </c>
      <c r="B534" s="44">
        <f t="shared" si="47"/>
        <v>3.1600437056914958</v>
      </c>
      <c r="G534" s="13">
        <v>159.6</v>
      </c>
      <c r="H534" s="13">
        <f t="shared" si="48"/>
        <v>17.612814620152555</v>
      </c>
      <c r="AL534">
        <v>-0.26013033755780501</v>
      </c>
      <c r="AM534">
        <f t="shared" si="49"/>
        <v>3.1600437056914958</v>
      </c>
      <c r="AP534" s="13">
        <v>159.6</v>
      </c>
      <c r="AQ534">
        <v>-22.900747963628799</v>
      </c>
      <c r="AR534" s="13">
        <f t="shared" si="46"/>
        <v>17.612814620152555</v>
      </c>
      <c r="AS534" s="13"/>
    </row>
    <row r="535" spans="1:45" ht="13.15" customHeight="1" x14ac:dyDescent="0.2">
      <c r="A535">
        <v>533</v>
      </c>
      <c r="B535" s="44">
        <f t="shared" si="47"/>
        <v>3.7706307145146307</v>
      </c>
      <c r="G535" s="13">
        <v>159.9</v>
      </c>
      <c r="H535" s="13">
        <f t="shared" si="48"/>
        <v>45.734886997307989</v>
      </c>
      <c r="AL535">
        <v>0.35045667126532998</v>
      </c>
      <c r="AM535">
        <f t="shared" si="49"/>
        <v>3.7706307145146307</v>
      </c>
      <c r="AP535" s="13">
        <v>159.9</v>
      </c>
      <c r="AQ535">
        <v>5.1518417945362902</v>
      </c>
      <c r="AR535" s="13">
        <f t="shared" si="46"/>
        <v>45.734886997307989</v>
      </c>
      <c r="AS535" s="13"/>
    </row>
    <row r="536" spans="1:45" ht="13.15" customHeight="1" x14ac:dyDescent="0.2">
      <c r="A536">
        <v>534</v>
      </c>
      <c r="B536" s="44">
        <f t="shared" si="47"/>
        <v>3.9443109423159157</v>
      </c>
      <c r="G536" s="13">
        <v>160.19999999999999</v>
      </c>
      <c r="H536" s="13">
        <f t="shared" si="48"/>
        <v>52.996414012710026</v>
      </c>
      <c r="AL536">
        <v>0.52413689906661498</v>
      </c>
      <c r="AM536">
        <f t="shared" si="49"/>
        <v>3.9443109423159157</v>
      </c>
      <c r="AP536" s="13">
        <v>160.19999999999999</v>
      </c>
      <c r="AQ536">
        <v>12.343886190948</v>
      </c>
      <c r="AR536" s="13">
        <f t="shared" si="46"/>
        <v>52.996414012710026</v>
      </c>
      <c r="AS536" s="13"/>
    </row>
    <row r="537" spans="1:45" ht="13.15" customHeight="1" x14ac:dyDescent="0.2">
      <c r="A537">
        <v>535</v>
      </c>
      <c r="B537" s="44">
        <f t="shared" si="47"/>
        <v>3.557686211036704</v>
      </c>
      <c r="G537" s="13">
        <v>160.5</v>
      </c>
      <c r="H537" s="13">
        <f t="shared" si="48"/>
        <v>41.499172830337272</v>
      </c>
      <c r="AL537">
        <v>0.13751216778740299</v>
      </c>
      <c r="AM537">
        <f t="shared" si="49"/>
        <v>3.557686211036704</v>
      </c>
      <c r="AP537" s="13">
        <v>160.5</v>
      </c>
      <c r="AQ537">
        <v>0.77716238958490902</v>
      </c>
      <c r="AR537" s="13">
        <f t="shared" si="46"/>
        <v>41.499172830337272</v>
      </c>
      <c r="AS537" s="13"/>
    </row>
    <row r="538" spans="1:45" ht="13.15" customHeight="1" x14ac:dyDescent="0.2">
      <c r="A538">
        <v>536</v>
      </c>
      <c r="B538" s="44">
        <f t="shared" si="47"/>
        <v>3.3095450892874769</v>
      </c>
      <c r="G538" s="13">
        <v>160.80000000000001</v>
      </c>
      <c r="H538" s="13">
        <f t="shared" si="48"/>
        <v>15.699050915245994</v>
      </c>
      <c r="AL538">
        <v>-0.110628953961824</v>
      </c>
      <c r="AM538">
        <f t="shared" si="49"/>
        <v>3.3095450892874769</v>
      </c>
      <c r="AP538" s="13">
        <v>160.80000000000001</v>
      </c>
      <c r="AQ538">
        <v>-25.092442144496701</v>
      </c>
      <c r="AR538" s="13">
        <f t="shared" si="46"/>
        <v>15.699050915245994</v>
      </c>
      <c r="AS538" s="13"/>
    </row>
    <row r="539" spans="1:45" ht="13.15" customHeight="1" x14ac:dyDescent="0.2">
      <c r="A539">
        <v>537</v>
      </c>
      <c r="B539" s="44">
        <f t="shared" si="47"/>
        <v>3.7239035595999037</v>
      </c>
      <c r="G539" s="13">
        <v>161.1</v>
      </c>
      <c r="H539" s="13">
        <f t="shared" si="48"/>
        <v>59.116592956300423</v>
      </c>
      <c r="AL539">
        <v>0.30372951635060302</v>
      </c>
      <c r="AM539">
        <f t="shared" si="49"/>
        <v>3.7239035595999037</v>
      </c>
      <c r="AP539" s="13">
        <v>161.1</v>
      </c>
      <c r="AQ539">
        <v>18.255617277567399</v>
      </c>
      <c r="AR539" s="13">
        <f t="shared" si="46"/>
        <v>59.116592956300423</v>
      </c>
      <c r="AS539" s="13"/>
    </row>
    <row r="540" spans="1:45" ht="13.15" customHeight="1" x14ac:dyDescent="0.2">
      <c r="A540">
        <v>538</v>
      </c>
      <c r="B540" s="44">
        <f t="shared" si="47"/>
        <v>3.5367773836283507</v>
      </c>
      <c r="G540" s="13">
        <v>161.4</v>
      </c>
      <c r="H540" s="13">
        <f t="shared" si="48"/>
        <v>43.352214169740208</v>
      </c>
      <c r="AL540">
        <v>0.11660334037905</v>
      </c>
      <c r="AM540">
        <f t="shared" si="49"/>
        <v>3.5367773836283507</v>
      </c>
      <c r="AP540" s="13">
        <v>161.4</v>
      </c>
      <c r="AQ540">
        <v>2.4217558720168499</v>
      </c>
      <c r="AR540" s="13">
        <f t="shared" si="46"/>
        <v>43.352214169740208</v>
      </c>
      <c r="AS540" s="13"/>
    </row>
    <row r="541" spans="1:45" ht="13.15" customHeight="1" x14ac:dyDescent="0.2">
      <c r="A541">
        <v>539</v>
      </c>
      <c r="B541" s="44">
        <f t="shared" si="47"/>
        <v>2.7471697422186687</v>
      </c>
      <c r="G541" s="13">
        <v>161.69999999999999</v>
      </c>
      <c r="H541" s="13">
        <f t="shared" si="48"/>
        <v>39.951068817329478</v>
      </c>
      <c r="AL541">
        <v>-0.67300430103063202</v>
      </c>
      <c r="AM541">
        <f t="shared" si="49"/>
        <v>2.7471697422186687</v>
      </c>
      <c r="AP541" s="13">
        <v>161.69999999999999</v>
      </c>
      <c r="AQ541">
        <v>-1.04887209938421</v>
      </c>
      <c r="AR541" s="13">
        <f t="shared" si="46"/>
        <v>39.951068817329478</v>
      </c>
      <c r="AS541" s="13"/>
    </row>
    <row r="542" spans="1:45" ht="13.15" customHeight="1" x14ac:dyDescent="0.2">
      <c r="A542">
        <v>540</v>
      </c>
      <c r="B542" s="44">
        <f t="shared" si="47"/>
        <v>3.636772226671904</v>
      </c>
      <c r="G542" s="13">
        <v>162</v>
      </c>
      <c r="H542" s="13">
        <f t="shared" si="48"/>
        <v>52.759619840967332</v>
      </c>
      <c r="AL542">
        <v>0.21659818342260301</v>
      </c>
      <c r="AM542">
        <f t="shared" si="49"/>
        <v>3.636772226671904</v>
      </c>
      <c r="AP542" s="13">
        <v>162</v>
      </c>
      <c r="AQ542">
        <v>11.690196305263299</v>
      </c>
      <c r="AR542" s="13">
        <f t="shared" si="46"/>
        <v>52.759619840967332</v>
      </c>
      <c r="AS542" s="13"/>
    </row>
    <row r="543" spans="1:45" ht="13.15" customHeight="1" x14ac:dyDescent="0.2">
      <c r="A543">
        <v>541</v>
      </c>
      <c r="B543" s="44">
        <f t="shared" si="47"/>
        <v>3.4296585677614302</v>
      </c>
      <c r="G543" s="13">
        <v>162.30000000000001</v>
      </c>
      <c r="H543" s="13">
        <f t="shared" si="48"/>
        <v>29.704253561477266</v>
      </c>
      <c r="AL543">
        <v>9.4845245121292308E-3</v>
      </c>
      <c r="AM543">
        <f t="shared" si="49"/>
        <v>3.4296585677614302</v>
      </c>
      <c r="AP543" s="13">
        <v>162.30000000000001</v>
      </c>
      <c r="AQ543">
        <v>-11.4346525932171</v>
      </c>
      <c r="AR543" s="13">
        <f t="shared" si="46"/>
        <v>29.704253561477266</v>
      </c>
      <c r="AS543" s="13"/>
    </row>
    <row r="544" spans="1:45" ht="13.15" customHeight="1" x14ac:dyDescent="0.2">
      <c r="A544">
        <v>542</v>
      </c>
      <c r="B544" s="44">
        <f t="shared" si="47"/>
        <v>3.6753004099754101</v>
      </c>
      <c r="G544" s="13">
        <v>162.6</v>
      </c>
      <c r="H544" s="13">
        <f t="shared" si="48"/>
        <v>37.90947382107278</v>
      </c>
      <c r="AL544">
        <v>0.255126366726109</v>
      </c>
      <c r="AM544">
        <f t="shared" si="49"/>
        <v>3.6753004099754101</v>
      </c>
      <c r="AP544" s="13">
        <v>162.6</v>
      </c>
      <c r="AQ544">
        <v>-3.2989149526119101</v>
      </c>
      <c r="AR544" s="13">
        <f t="shared" si="46"/>
        <v>37.90947382107278</v>
      </c>
      <c r="AS544" s="13"/>
    </row>
    <row r="545" spans="1:45" ht="13.15" customHeight="1" x14ac:dyDescent="0.2">
      <c r="A545">
        <v>543</v>
      </c>
      <c r="B545" s="44">
        <f t="shared" si="47"/>
        <v>3.945822041712868</v>
      </c>
      <c r="G545" s="13">
        <v>162.9</v>
      </c>
      <c r="H545" s="13">
        <f t="shared" si="48"/>
        <v>51.585832194667425</v>
      </c>
      <c r="AL545">
        <v>0.52564799846356702</v>
      </c>
      <c r="AM545">
        <f t="shared" si="49"/>
        <v>3.945822041712868</v>
      </c>
      <c r="AP545" s="13">
        <v>162.9</v>
      </c>
      <c r="AQ545">
        <v>10.307960801992399</v>
      </c>
      <c r="AR545" s="13">
        <f t="shared" si="46"/>
        <v>51.585832194667425</v>
      </c>
      <c r="AS545" s="13"/>
    </row>
    <row r="546" spans="1:45" ht="13.15" customHeight="1" x14ac:dyDescent="0.2">
      <c r="A546">
        <v>544</v>
      </c>
      <c r="B546" s="44">
        <f t="shared" si="47"/>
        <v>3.572624366172489</v>
      </c>
      <c r="G546" s="13">
        <v>163.19999999999999</v>
      </c>
      <c r="H546" s="13">
        <f t="shared" si="48"/>
        <v>41.793535144381622</v>
      </c>
      <c r="AL546">
        <v>0.152450322923188</v>
      </c>
      <c r="AM546">
        <f t="shared" si="49"/>
        <v>3.572624366172489</v>
      </c>
      <c r="AP546" s="13">
        <v>163.19999999999999</v>
      </c>
      <c r="AQ546">
        <v>0.44618113271626297</v>
      </c>
      <c r="AR546" s="13">
        <f t="shared" si="46"/>
        <v>41.793535144381622</v>
      </c>
      <c r="AS546" s="13"/>
    </row>
    <row r="547" spans="1:45" ht="13.15" customHeight="1" x14ac:dyDescent="0.2">
      <c r="A547">
        <v>545</v>
      </c>
      <c r="B547" s="44">
        <f t="shared" si="47"/>
        <v>3.4824925658261714</v>
      </c>
      <c r="G547" s="13">
        <v>163.5</v>
      </c>
      <c r="H547" s="13">
        <f t="shared" si="48"/>
        <v>40.423582744265438</v>
      </c>
      <c r="AL547">
        <v>6.2318522576870601E-2</v>
      </c>
      <c r="AM547">
        <f t="shared" si="49"/>
        <v>3.4824925658261714</v>
      </c>
      <c r="AP547" s="13">
        <v>163.5</v>
      </c>
      <c r="AQ547">
        <v>-0.99325388639025003</v>
      </c>
      <c r="AR547" s="13">
        <f t="shared" si="46"/>
        <v>40.423582744265438</v>
      </c>
      <c r="AS547" s="13"/>
    </row>
    <row r="548" spans="1:45" ht="13.15" customHeight="1" x14ac:dyDescent="0.2">
      <c r="A548">
        <v>546</v>
      </c>
      <c r="B548" s="44">
        <f t="shared" si="47"/>
        <v>3.3981551510460171</v>
      </c>
      <c r="G548" s="13">
        <v>163.80000000000001</v>
      </c>
      <c r="H548" s="13">
        <f t="shared" si="48"/>
        <v>51.585575542911727</v>
      </c>
      <c r="AL548">
        <v>-2.20188922032836E-2</v>
      </c>
      <c r="AM548">
        <f t="shared" si="49"/>
        <v>3.3981551510460171</v>
      </c>
      <c r="AP548" s="13">
        <v>163.80000000000001</v>
      </c>
      <c r="AQ548">
        <v>10.0992562932657</v>
      </c>
      <c r="AR548" s="13">
        <f t="shared" si="46"/>
        <v>51.585575542911727</v>
      </c>
      <c r="AS548" s="13"/>
    </row>
    <row r="549" spans="1:45" ht="13.15" customHeight="1" x14ac:dyDescent="0.2">
      <c r="A549">
        <v>547</v>
      </c>
      <c r="B549" s="44">
        <f t="shared" si="47"/>
        <v>4.0496401327323266</v>
      </c>
      <c r="G549" s="13">
        <v>164.1</v>
      </c>
      <c r="H549" s="13">
        <f t="shared" si="48"/>
        <v>54.939286195147659</v>
      </c>
      <c r="AL549">
        <v>0.62946608948302596</v>
      </c>
      <c r="AM549">
        <f t="shared" si="49"/>
        <v>4.0496401327323266</v>
      </c>
      <c r="AP549" s="13">
        <v>164.1</v>
      </c>
      <c r="AQ549">
        <v>13.383484326511301</v>
      </c>
      <c r="AR549" s="13">
        <f t="shared" si="46"/>
        <v>54.939286195147659</v>
      </c>
      <c r="AS549" s="13"/>
    </row>
    <row r="550" spans="1:45" ht="13.15" customHeight="1" x14ac:dyDescent="0.2">
      <c r="A550">
        <v>548</v>
      </c>
      <c r="B550" s="44">
        <f t="shared" si="47"/>
        <v>3.493748402930299</v>
      </c>
      <c r="G550" s="13">
        <v>164.4</v>
      </c>
      <c r="H550" s="13">
        <f t="shared" si="48"/>
        <v>48.851279037083899</v>
      </c>
      <c r="AL550">
        <v>7.3574359680998E-2</v>
      </c>
      <c r="AM550">
        <f t="shared" si="49"/>
        <v>3.493748402930299</v>
      </c>
      <c r="AP550" s="13">
        <v>164.4</v>
      </c>
      <c r="AQ550">
        <v>7.2259945494571998</v>
      </c>
      <c r="AR550" s="13">
        <f t="shared" si="46"/>
        <v>48.851279037083899</v>
      </c>
      <c r="AS550" s="13"/>
    </row>
    <row r="551" spans="1:45" ht="13.15" customHeight="1" x14ac:dyDescent="0.2">
      <c r="A551">
        <v>549</v>
      </c>
      <c r="B551" s="44">
        <f t="shared" si="47"/>
        <v>3.4111454768506499</v>
      </c>
      <c r="G551" s="13">
        <v>164.7</v>
      </c>
      <c r="H551" s="13">
        <f t="shared" si="48"/>
        <v>43.963127290479122</v>
      </c>
      <c r="AL551">
        <v>-9.0285663986510202E-3</v>
      </c>
      <c r="AM551">
        <f t="shared" si="49"/>
        <v>3.4111454768506499</v>
      </c>
      <c r="AP551" s="13">
        <v>164.7</v>
      </c>
      <c r="AQ551">
        <v>2.2683601838621001</v>
      </c>
      <c r="AR551" s="13">
        <f t="shared" si="46"/>
        <v>43.963127290479122</v>
      </c>
      <c r="AS551" s="13"/>
    </row>
    <row r="552" spans="1:45" ht="13.15" customHeight="1" x14ac:dyDescent="0.2">
      <c r="A552">
        <v>550</v>
      </c>
      <c r="B552" s="44">
        <f t="shared" si="47"/>
        <v>3.5604267216884979</v>
      </c>
      <c r="G552" s="13">
        <v>165</v>
      </c>
      <c r="H552" s="13">
        <f t="shared" si="48"/>
        <v>46.487974972731031</v>
      </c>
      <c r="AL552">
        <v>0.140252678439197</v>
      </c>
      <c r="AM552">
        <f t="shared" si="49"/>
        <v>3.5604267216884979</v>
      </c>
      <c r="AP552" s="13">
        <v>165</v>
      </c>
      <c r="AQ552">
        <v>4.7237252471236699</v>
      </c>
      <c r="AR552" s="13">
        <f t="shared" si="46"/>
        <v>46.487974972731031</v>
      </c>
      <c r="AS552" s="13"/>
    </row>
    <row r="553" spans="1:45" ht="13.15" customHeight="1" x14ac:dyDescent="0.2">
      <c r="A553">
        <v>551</v>
      </c>
      <c r="B553" s="44">
        <f t="shared" si="47"/>
        <v>3.1810164697592449</v>
      </c>
      <c r="G553" s="13">
        <v>165.3</v>
      </c>
      <c r="H553" s="13">
        <f t="shared" si="48"/>
        <v>48.661394191532956</v>
      </c>
      <c r="AL553">
        <v>-0.23915757349005601</v>
      </c>
      <c r="AM553">
        <f t="shared" si="49"/>
        <v>3.1810164697592449</v>
      </c>
      <c r="AP553" s="13">
        <v>165.3</v>
      </c>
      <c r="AQ553">
        <v>6.8276618469352597</v>
      </c>
      <c r="AR553" s="13">
        <f t="shared" si="46"/>
        <v>48.661394191532956</v>
      </c>
      <c r="AS553" s="13"/>
    </row>
    <row r="554" spans="1:45" ht="13.15" customHeight="1" x14ac:dyDescent="0.2">
      <c r="A554">
        <v>552</v>
      </c>
      <c r="B554" s="44">
        <f t="shared" si="47"/>
        <v>2.6292320500737736</v>
      </c>
      <c r="G554" s="13">
        <v>165.6</v>
      </c>
      <c r="H554" s="13">
        <f t="shared" si="48"/>
        <v>38.326018106600344</v>
      </c>
      <c r="AL554">
        <v>-0.79094199317552705</v>
      </c>
      <c r="AM554">
        <f t="shared" si="49"/>
        <v>2.6292320500737736</v>
      </c>
      <c r="AP554" s="13">
        <v>165.6</v>
      </c>
      <c r="AQ554">
        <v>-3.5771968569876802</v>
      </c>
      <c r="AR554" s="13">
        <f t="shared" si="46"/>
        <v>38.326018106600344</v>
      </c>
      <c r="AS554" s="13"/>
    </row>
    <row r="555" spans="1:45" ht="13.15" customHeight="1" x14ac:dyDescent="0.2">
      <c r="A555">
        <v>553</v>
      </c>
      <c r="B555" s="44">
        <f t="shared" si="47"/>
        <v>2.3586169387879812</v>
      </c>
      <c r="G555" s="13">
        <v>165.9</v>
      </c>
      <c r="H555" s="13">
        <f t="shared" si="48"/>
        <v>38.255496911315802</v>
      </c>
      <c r="AL555">
        <v>-1.0615571044613199</v>
      </c>
      <c r="AM555">
        <f t="shared" si="49"/>
        <v>2.3586169387879812</v>
      </c>
      <c r="AP555" s="13">
        <v>165.9</v>
      </c>
      <c r="AQ555">
        <v>-3.7172006712625598</v>
      </c>
      <c r="AR555" s="13">
        <f t="shared" si="46"/>
        <v>38.255496911315802</v>
      </c>
      <c r="AS555" s="13"/>
    </row>
    <row r="556" spans="1:45" ht="13.15" customHeight="1" x14ac:dyDescent="0.2">
      <c r="A556">
        <v>554</v>
      </c>
      <c r="B556" s="44">
        <f t="shared" si="47"/>
        <v>3.8084038165433967</v>
      </c>
      <c r="G556" s="13">
        <v>166.2</v>
      </c>
      <c r="H556" s="13">
        <f t="shared" si="48"/>
        <v>70.24967995360899</v>
      </c>
      <c r="AL556">
        <v>0.38822977329409603</v>
      </c>
      <c r="AM556">
        <f t="shared" si="49"/>
        <v>3.8084038165433967</v>
      </c>
      <c r="AP556" s="13">
        <v>166.2</v>
      </c>
      <c r="AQ556">
        <v>28.207499752040299</v>
      </c>
      <c r="AR556" s="13">
        <f t="shared" si="46"/>
        <v>70.24967995360899</v>
      </c>
      <c r="AS556" s="13"/>
    </row>
    <row r="557" spans="1:45" ht="13.15" customHeight="1" x14ac:dyDescent="0.2">
      <c r="A557">
        <v>555</v>
      </c>
      <c r="B557" s="44">
        <f t="shared" si="47"/>
        <v>2.8416253786992498</v>
      </c>
      <c r="G557" s="13">
        <v>166.5</v>
      </c>
      <c r="H557" s="13">
        <f t="shared" si="48"/>
        <v>45.909387293039309</v>
      </c>
      <c r="AL557">
        <v>-0.57854866455005105</v>
      </c>
      <c r="AM557">
        <f t="shared" si="49"/>
        <v>2.8416253786992498</v>
      </c>
      <c r="AP557" s="13">
        <v>166.5</v>
      </c>
      <c r="AQ557">
        <v>3.7977244724802799</v>
      </c>
      <c r="AR557" s="13">
        <f t="shared" si="46"/>
        <v>45.909387293039309</v>
      </c>
      <c r="AS557" s="13"/>
    </row>
    <row r="558" spans="1:45" ht="13.15" customHeight="1" x14ac:dyDescent="0.2">
      <c r="A558">
        <v>556</v>
      </c>
      <c r="B558" s="44">
        <f t="shared" si="47"/>
        <v>2.9180971191576299</v>
      </c>
      <c r="G558" s="13">
        <v>166.8</v>
      </c>
      <c r="H558" s="13">
        <f t="shared" si="48"/>
        <v>26.551341577316865</v>
      </c>
      <c r="AL558">
        <v>-0.50207692409167104</v>
      </c>
      <c r="AM558">
        <f t="shared" si="49"/>
        <v>2.9180971191576299</v>
      </c>
      <c r="AP558" s="13">
        <v>166.8</v>
      </c>
      <c r="AQ558">
        <v>-15.6298038622325</v>
      </c>
      <c r="AR558" s="13">
        <f t="shared" si="46"/>
        <v>26.551341577316865</v>
      </c>
      <c r="AS558" s="13"/>
    </row>
    <row r="559" spans="1:45" ht="13.15" customHeight="1" x14ac:dyDescent="0.2">
      <c r="A559">
        <v>557</v>
      </c>
      <c r="B559" s="44">
        <f t="shared" si="47"/>
        <v>3.152256212249509</v>
      </c>
      <c r="G559" s="13">
        <v>167.1</v>
      </c>
      <c r="H559" s="13">
        <f t="shared" si="48"/>
        <v>41.772077400257416</v>
      </c>
      <c r="AL559">
        <v>-0.26791783099979199</v>
      </c>
      <c r="AM559">
        <f t="shared" si="49"/>
        <v>3.152256212249509</v>
      </c>
      <c r="AP559" s="13">
        <v>167.1</v>
      </c>
      <c r="AQ559">
        <v>-0.478550658282274</v>
      </c>
      <c r="AR559" s="13">
        <f t="shared" si="46"/>
        <v>41.772077400257416</v>
      </c>
      <c r="AS559" s="13"/>
    </row>
    <row r="560" spans="1:45" ht="13.15" customHeight="1" x14ac:dyDescent="0.2">
      <c r="A560">
        <v>558</v>
      </c>
      <c r="B560" s="44">
        <f t="shared" si="47"/>
        <v>3.5841953386244629</v>
      </c>
      <c r="G560" s="13">
        <v>167.4</v>
      </c>
      <c r="H560" s="13">
        <f t="shared" si="48"/>
        <v>51.902829796469106</v>
      </c>
      <c r="AL560">
        <v>0.164021295375162</v>
      </c>
      <c r="AM560">
        <f t="shared" si="49"/>
        <v>3.5841953386244629</v>
      </c>
      <c r="AP560" s="13">
        <v>167.4</v>
      </c>
      <c r="AQ560">
        <v>9.5827191189390799</v>
      </c>
      <c r="AR560" s="13">
        <f t="shared" si="46"/>
        <v>51.902829796469106</v>
      </c>
      <c r="AS560" s="13"/>
    </row>
    <row r="561" spans="1:45" ht="13.15" customHeight="1" x14ac:dyDescent="0.2">
      <c r="A561">
        <v>559</v>
      </c>
      <c r="B561" s="44">
        <f t="shared" si="47"/>
        <v>3.4611832412022037</v>
      </c>
      <c r="G561" s="13">
        <v>167.7</v>
      </c>
      <c r="H561" s="13">
        <f t="shared" si="48"/>
        <v>35.215633253459018</v>
      </c>
      <c r="AL561">
        <v>4.1009197952902997E-2</v>
      </c>
      <c r="AM561">
        <f t="shared" si="49"/>
        <v>3.4611832412022037</v>
      </c>
      <c r="AP561" s="13">
        <v>167.7</v>
      </c>
      <c r="AQ561">
        <v>-7.1739600430613404</v>
      </c>
      <c r="AR561" s="13">
        <f t="shared" si="46"/>
        <v>35.215633253459018</v>
      </c>
      <c r="AS561" s="13"/>
    </row>
    <row r="562" spans="1:45" ht="13.15" customHeight="1" x14ac:dyDescent="0.2">
      <c r="A562">
        <v>560</v>
      </c>
      <c r="B562" s="44">
        <f t="shared" si="47"/>
        <v>3.9662219921592228</v>
      </c>
      <c r="G562" s="13">
        <v>168</v>
      </c>
      <c r="H562" s="13">
        <f t="shared" si="48"/>
        <v>47.698134372024022</v>
      </c>
      <c r="AL562">
        <v>0.54604794890992203</v>
      </c>
      <c r="AM562">
        <f t="shared" si="49"/>
        <v>3.9662219921592228</v>
      </c>
      <c r="AP562" s="13">
        <v>168</v>
      </c>
      <c r="AQ562">
        <v>5.2390584565133302</v>
      </c>
      <c r="AR562" s="13">
        <f t="shared" si="46"/>
        <v>47.698134372024022</v>
      </c>
      <c r="AS562" s="13"/>
    </row>
    <row r="563" spans="1:45" ht="13.15" customHeight="1" x14ac:dyDescent="0.2">
      <c r="A563">
        <v>561</v>
      </c>
      <c r="B563" s="44">
        <f t="shared" si="47"/>
        <v>2.9201320623228169</v>
      </c>
      <c r="G563" s="13">
        <v>168.3</v>
      </c>
      <c r="H563" s="13">
        <f t="shared" si="48"/>
        <v>21.168207447281034</v>
      </c>
      <c r="AL563">
        <v>-0.500041980926484</v>
      </c>
      <c r="AM563">
        <f t="shared" ref="AM563:AM594" si="50">IF(AW$8=A563,AV$5+AV$8,AL563+AV$5)</f>
        <v>2.9201320623228169</v>
      </c>
      <c r="AP563" s="13">
        <v>168.3</v>
      </c>
      <c r="AQ563">
        <v>-21.36035108722</v>
      </c>
      <c r="AR563" s="13">
        <f t="shared" si="46"/>
        <v>21.168207447281034</v>
      </c>
      <c r="AS563" s="13"/>
    </row>
    <row r="564" spans="1:45" ht="13.15" customHeight="1" x14ac:dyDescent="0.2">
      <c r="A564">
        <v>562</v>
      </c>
      <c r="B564" s="44">
        <f t="shared" si="47"/>
        <v>3.4621772658429002</v>
      </c>
      <c r="G564" s="13">
        <v>168.6</v>
      </c>
      <c r="H564" s="13">
        <f t="shared" si="48"/>
        <v>62.596844803010363</v>
      </c>
      <c r="AL564">
        <v>4.2003222593599301E-2</v>
      </c>
      <c r="AM564">
        <f t="shared" si="50"/>
        <v>3.4621772658429002</v>
      </c>
      <c r="AP564" s="13">
        <v>168.6</v>
      </c>
      <c r="AQ564">
        <v>19.998803649519001</v>
      </c>
      <c r="AR564" s="13">
        <f t="shared" si="46"/>
        <v>62.596844803010363</v>
      </c>
      <c r="AS564" s="13"/>
    </row>
    <row r="565" spans="1:45" ht="13.15" customHeight="1" x14ac:dyDescent="0.2">
      <c r="A565">
        <v>563</v>
      </c>
      <c r="B565" s="44">
        <f t="shared" si="47"/>
        <v>3.6405148720120248</v>
      </c>
      <c r="G565" s="13">
        <v>168.9</v>
      </c>
      <c r="H565" s="13">
        <f t="shared" si="48"/>
        <v>38.970374345831928</v>
      </c>
      <c r="AL565">
        <v>0.22034082876272401</v>
      </c>
      <c r="AM565">
        <f t="shared" si="50"/>
        <v>3.6405148720120248</v>
      </c>
      <c r="AP565" s="13">
        <v>168.9</v>
      </c>
      <c r="AQ565">
        <v>-3.6971494266497702</v>
      </c>
      <c r="AR565" s="13">
        <f t="shared" si="46"/>
        <v>38.970374345831928</v>
      </c>
      <c r="AS565" s="13"/>
    </row>
    <row r="566" spans="1:45" ht="13.15" customHeight="1" x14ac:dyDescent="0.2">
      <c r="A566">
        <v>564</v>
      </c>
      <c r="B566" s="44">
        <f t="shared" si="47"/>
        <v>2.9924499844288497</v>
      </c>
      <c r="G566" s="13">
        <v>169.2</v>
      </c>
      <c r="H566" s="13">
        <f t="shared" si="48"/>
        <v>47.551918132238214</v>
      </c>
      <c r="AL566">
        <v>-0.427724058820451</v>
      </c>
      <c r="AM566">
        <f t="shared" si="50"/>
        <v>2.9924499844288497</v>
      </c>
      <c r="AP566" s="13">
        <v>169.2</v>
      </c>
      <c r="AQ566">
        <v>4.8149117407661901</v>
      </c>
      <c r="AR566" s="13">
        <f t="shared" ref="AR566:AR629" si="51">AQ566+AV$13+AP566*AV$14</f>
        <v>47.551918132238214</v>
      </c>
      <c r="AS566" s="13"/>
    </row>
    <row r="567" spans="1:45" ht="13.15" customHeight="1" x14ac:dyDescent="0.2">
      <c r="A567">
        <v>565</v>
      </c>
      <c r="B567" s="44">
        <f t="shared" si="47"/>
        <v>3.7498903649467996</v>
      </c>
      <c r="G567" s="13">
        <v>169.5</v>
      </c>
      <c r="H567" s="13">
        <f t="shared" si="48"/>
        <v>37.862305318305758</v>
      </c>
      <c r="AL567">
        <v>0.32971632169749898</v>
      </c>
      <c r="AM567">
        <f t="shared" si="50"/>
        <v>3.7498903649467996</v>
      </c>
      <c r="AP567" s="13">
        <v>169.5</v>
      </c>
      <c r="AQ567">
        <v>-4.9441836921566003</v>
      </c>
      <c r="AR567" s="13">
        <f t="shared" si="51"/>
        <v>37.862305318305758</v>
      </c>
      <c r="AS567" s="13"/>
    </row>
    <row r="568" spans="1:45" ht="13.15" customHeight="1" x14ac:dyDescent="0.2">
      <c r="A568">
        <v>566</v>
      </c>
      <c r="B568" s="44">
        <f t="shared" si="47"/>
        <v>3.279558271087712</v>
      </c>
      <c r="G568" s="13">
        <v>169.8</v>
      </c>
      <c r="H568" s="13">
        <f t="shared" si="48"/>
        <v>43.715466698694243</v>
      </c>
      <c r="AL568">
        <v>-0.14061577216158899</v>
      </c>
      <c r="AM568">
        <f t="shared" si="50"/>
        <v>3.279558271087712</v>
      </c>
      <c r="AP568" s="13">
        <v>169.8</v>
      </c>
      <c r="AQ568">
        <v>0.83949506924154704</v>
      </c>
      <c r="AR568" s="13">
        <f t="shared" si="51"/>
        <v>43.715466698694243</v>
      </c>
      <c r="AS568" s="13"/>
    </row>
    <row r="569" spans="1:45" ht="13.15" customHeight="1" x14ac:dyDescent="0.2">
      <c r="A569">
        <v>567</v>
      </c>
      <c r="B569" s="44">
        <f t="shared" si="47"/>
        <v>2.7125908602839339</v>
      </c>
      <c r="G569" s="13">
        <v>170.1</v>
      </c>
      <c r="H569" s="13">
        <f t="shared" si="48"/>
        <v>55.788571511905019</v>
      </c>
      <c r="AL569">
        <v>-0.70758318296536704</v>
      </c>
      <c r="AM569">
        <f t="shared" si="50"/>
        <v>2.7125908602839339</v>
      </c>
      <c r="AP569" s="13">
        <v>170.1</v>
      </c>
      <c r="AQ569">
        <v>12.843117263462</v>
      </c>
      <c r="AR569" s="13">
        <f t="shared" si="51"/>
        <v>55.788571511905019</v>
      </c>
      <c r="AS569" s="13"/>
    </row>
    <row r="570" spans="1:45" ht="13.15" customHeight="1" x14ac:dyDescent="0.2">
      <c r="A570">
        <v>568</v>
      </c>
      <c r="B570" s="44">
        <f t="shared" si="47"/>
        <v>3.3309612757264992</v>
      </c>
      <c r="G570" s="13">
        <v>170.4</v>
      </c>
      <c r="H570" s="13">
        <f t="shared" si="48"/>
        <v>24.555987600278367</v>
      </c>
      <c r="AL570">
        <v>-8.9212767522801398E-2</v>
      </c>
      <c r="AM570">
        <f t="shared" si="50"/>
        <v>3.3309612757264992</v>
      </c>
      <c r="AP570" s="13">
        <v>170.4</v>
      </c>
      <c r="AQ570">
        <v>-18.458949267154999</v>
      </c>
      <c r="AR570" s="13">
        <f t="shared" si="51"/>
        <v>24.555987600278367</v>
      </c>
      <c r="AS570" s="13"/>
    </row>
    <row r="571" spans="1:45" ht="13.15" customHeight="1" x14ac:dyDescent="0.2">
      <c r="A571">
        <v>569</v>
      </c>
      <c r="B571" s="44">
        <f t="shared" si="47"/>
        <v>3.5420647647106178</v>
      </c>
      <c r="G571" s="13">
        <v>170.7</v>
      </c>
      <c r="H571" s="13">
        <f t="shared" si="48"/>
        <v>33.135575195441945</v>
      </c>
      <c r="AL571">
        <v>0.12189072146131701</v>
      </c>
      <c r="AM571">
        <f t="shared" si="50"/>
        <v>3.5420647647106178</v>
      </c>
      <c r="AP571" s="13">
        <v>170.7</v>
      </c>
      <c r="AQ571">
        <v>-9.94884429098175</v>
      </c>
      <c r="AR571" s="13">
        <f t="shared" si="51"/>
        <v>33.135575195441945</v>
      </c>
      <c r="AS571" s="13"/>
    </row>
    <row r="572" spans="1:45" ht="13.15" customHeight="1" x14ac:dyDescent="0.2">
      <c r="A572">
        <v>570</v>
      </c>
      <c r="B572" s="44">
        <f t="shared" si="47"/>
        <v>3.10134761535546</v>
      </c>
      <c r="G572" s="13">
        <v>171</v>
      </c>
      <c r="H572" s="13">
        <f t="shared" si="48"/>
        <v>54.941123788660732</v>
      </c>
      <c r="AL572">
        <v>-0.31882642789384102</v>
      </c>
      <c r="AM572">
        <f t="shared" si="50"/>
        <v>3.10134761535546</v>
      </c>
      <c r="AP572" s="13">
        <v>171</v>
      </c>
      <c r="AQ572">
        <v>11.787221683246701</v>
      </c>
      <c r="AR572" s="13">
        <f t="shared" si="51"/>
        <v>54.941123788660732</v>
      </c>
      <c r="AS572" s="13"/>
    </row>
    <row r="573" spans="1:45" ht="13.15" customHeight="1" x14ac:dyDescent="0.2">
      <c r="A573">
        <v>571</v>
      </c>
      <c r="B573" s="44">
        <f t="shared" si="47"/>
        <v>3.5233006107729099</v>
      </c>
      <c r="G573" s="13">
        <v>171.3</v>
      </c>
      <c r="H573" s="13">
        <f t="shared" si="48"/>
        <v>49.283465305567667</v>
      </c>
      <c r="AL573">
        <v>0.10312656752360901</v>
      </c>
      <c r="AM573">
        <f t="shared" si="50"/>
        <v>3.5233006107729099</v>
      </c>
      <c r="AP573" s="13">
        <v>171.3</v>
      </c>
      <c r="AQ573">
        <v>6.0600805811632998</v>
      </c>
      <c r="AR573" s="13">
        <f t="shared" si="51"/>
        <v>49.283465305567667</v>
      </c>
      <c r="AS573" s="13"/>
    </row>
    <row r="574" spans="1:45" ht="13.15" customHeight="1" x14ac:dyDescent="0.2">
      <c r="A574">
        <v>572</v>
      </c>
      <c r="B574" s="44">
        <f t="shared" si="47"/>
        <v>3.6573168897805028</v>
      </c>
      <c r="G574" s="13">
        <v>171.6</v>
      </c>
      <c r="H574" s="13">
        <f t="shared" si="48"/>
        <v>25.690148735978795</v>
      </c>
      <c r="AL574">
        <v>0.23714284653120199</v>
      </c>
      <c r="AM574">
        <f t="shared" si="50"/>
        <v>3.6573168897805028</v>
      </c>
      <c r="AP574" s="13">
        <v>171.6</v>
      </c>
      <c r="AQ574">
        <v>-17.602718607415898</v>
      </c>
      <c r="AR574" s="13">
        <f t="shared" si="51"/>
        <v>25.690148735978795</v>
      </c>
      <c r="AS574" s="13"/>
    </row>
    <row r="575" spans="1:45" ht="13.15" customHeight="1" x14ac:dyDescent="0.2">
      <c r="A575">
        <v>573</v>
      </c>
      <c r="B575" s="44">
        <f t="shared" si="47"/>
        <v>3.5452938901271067</v>
      </c>
      <c r="G575" s="13">
        <v>171.9</v>
      </c>
      <c r="H575" s="13">
        <f t="shared" si="48"/>
        <v>42.512317361016883</v>
      </c>
      <c r="AL575">
        <v>0.125119846877806</v>
      </c>
      <c r="AM575">
        <f t="shared" si="50"/>
        <v>3.5452938901271067</v>
      </c>
      <c r="AP575" s="13">
        <v>171.9</v>
      </c>
      <c r="AQ575">
        <v>-0.85003260136814096</v>
      </c>
      <c r="AR575" s="13">
        <f t="shared" si="51"/>
        <v>42.512317361016883</v>
      </c>
      <c r="AS575" s="13"/>
    </row>
    <row r="576" spans="1:45" ht="13.15" customHeight="1" x14ac:dyDescent="0.2">
      <c r="A576">
        <v>574</v>
      </c>
      <c r="B576" s="44">
        <f t="shared" si="47"/>
        <v>3.12665702529491</v>
      </c>
      <c r="G576" s="13">
        <v>172.2</v>
      </c>
      <c r="H576" s="13">
        <f t="shared" si="48"/>
        <v>59.237773742074253</v>
      </c>
      <c r="AL576">
        <v>-0.293517017954391</v>
      </c>
      <c r="AM576">
        <f t="shared" si="50"/>
        <v>3.12665702529491</v>
      </c>
      <c r="AP576" s="13">
        <v>172.2</v>
      </c>
      <c r="AQ576">
        <v>15.8059411606989</v>
      </c>
      <c r="AR576" s="13">
        <f t="shared" si="51"/>
        <v>59.237773742074253</v>
      </c>
      <c r="AS576" s="13"/>
    </row>
    <row r="577" spans="1:45" ht="13.15" customHeight="1" x14ac:dyDescent="0.2">
      <c r="A577">
        <v>575</v>
      </c>
      <c r="B577" s="44">
        <f t="shared" si="47"/>
        <v>3.203303222026094</v>
      </c>
      <c r="G577" s="13">
        <v>172.5</v>
      </c>
      <c r="H577" s="13">
        <f t="shared" si="48"/>
        <v>35.082811002834418</v>
      </c>
      <c r="AL577">
        <v>-0.216870821223207</v>
      </c>
      <c r="AM577">
        <f t="shared" si="50"/>
        <v>3.203303222026094</v>
      </c>
      <c r="AP577" s="13">
        <v>172.5</v>
      </c>
      <c r="AQ577">
        <v>-8.4185041975312807</v>
      </c>
      <c r="AR577" s="13">
        <f t="shared" si="51"/>
        <v>35.082811002834418</v>
      </c>
      <c r="AS577" s="13"/>
    </row>
    <row r="578" spans="1:45" ht="13.15" customHeight="1" x14ac:dyDescent="0.2">
      <c r="A578">
        <v>576</v>
      </c>
      <c r="B578" s="44">
        <f t="shared" si="47"/>
        <v>3.573940831210503</v>
      </c>
      <c r="G578" s="13">
        <v>172.8</v>
      </c>
      <c r="H578" s="13">
        <f t="shared" si="48"/>
        <v>25.249420642603035</v>
      </c>
      <c r="AL578">
        <v>0.15376678796120199</v>
      </c>
      <c r="AM578">
        <f t="shared" si="50"/>
        <v>3.573940831210503</v>
      </c>
      <c r="AP578" s="13">
        <v>172.8</v>
      </c>
      <c r="AQ578">
        <v>-18.321377176753</v>
      </c>
      <c r="AR578" s="13">
        <f t="shared" si="51"/>
        <v>25.249420642603035</v>
      </c>
      <c r="AS578" s="13"/>
    </row>
    <row r="579" spans="1:45" ht="13.15" customHeight="1" x14ac:dyDescent="0.2">
      <c r="A579">
        <v>577</v>
      </c>
      <c r="B579" s="44">
        <f t="shared" ref="B579:B642" si="52">AM579</f>
        <v>2.8398089515702081</v>
      </c>
      <c r="G579" s="13">
        <v>173.1</v>
      </c>
      <c r="H579" s="13">
        <f t="shared" ref="H579:H642" si="53">AR579</f>
        <v>52.11817470930184</v>
      </c>
      <c r="AL579">
        <v>-0.580365091679093</v>
      </c>
      <c r="AM579">
        <f t="shared" si="50"/>
        <v>2.8398089515702081</v>
      </c>
      <c r="AP579" s="13">
        <v>173.1</v>
      </c>
      <c r="AQ579">
        <v>8.4778942709554794</v>
      </c>
      <c r="AR579" s="13">
        <f t="shared" si="51"/>
        <v>52.11817470930184</v>
      </c>
      <c r="AS579" s="13"/>
    </row>
    <row r="580" spans="1:45" ht="13.15" customHeight="1" x14ac:dyDescent="0.2">
      <c r="A580">
        <v>578</v>
      </c>
      <c r="B580" s="44">
        <f t="shared" si="52"/>
        <v>2.7523166733547608</v>
      </c>
      <c r="G580" s="13">
        <v>173.4</v>
      </c>
      <c r="H580" s="13">
        <f t="shared" si="53"/>
        <v>62.462243557413998</v>
      </c>
      <c r="AL580">
        <v>-0.66785736989454003</v>
      </c>
      <c r="AM580">
        <f t="shared" si="50"/>
        <v>2.7523166733547608</v>
      </c>
      <c r="AP580" s="13">
        <v>173.4</v>
      </c>
      <c r="AQ580">
        <v>18.752480500077301</v>
      </c>
      <c r="AR580" s="13">
        <f t="shared" si="51"/>
        <v>62.462243557413998</v>
      </c>
      <c r="AS580" s="13"/>
    </row>
    <row r="581" spans="1:45" ht="13.15" customHeight="1" x14ac:dyDescent="0.2">
      <c r="A581">
        <v>579</v>
      </c>
      <c r="B581" s="44">
        <f t="shared" si="52"/>
        <v>3.6289825969885778</v>
      </c>
      <c r="G581" s="13">
        <v>173.7</v>
      </c>
      <c r="H581" s="13">
        <f t="shared" si="53"/>
        <v>44.001046431915</v>
      </c>
      <c r="AL581">
        <v>0.20880855373927701</v>
      </c>
      <c r="AM581">
        <f t="shared" si="50"/>
        <v>3.6289825969885778</v>
      </c>
      <c r="AP581" s="13">
        <v>173.7</v>
      </c>
      <c r="AQ581">
        <v>0.22180075558797799</v>
      </c>
      <c r="AR581" s="13">
        <f t="shared" si="51"/>
        <v>44.001046431915</v>
      </c>
      <c r="AS581" s="13"/>
    </row>
    <row r="582" spans="1:45" ht="13.15" customHeight="1" x14ac:dyDescent="0.2">
      <c r="A582">
        <v>580</v>
      </c>
      <c r="B582" s="44">
        <f t="shared" si="52"/>
        <v>3.6199541991086988</v>
      </c>
      <c r="G582" s="13">
        <v>174</v>
      </c>
      <c r="H582" s="13">
        <f t="shared" si="53"/>
        <v>29.983119834814861</v>
      </c>
      <c r="AL582">
        <v>0.19978015585939801</v>
      </c>
      <c r="AM582">
        <f t="shared" si="50"/>
        <v>3.6199541991086988</v>
      </c>
      <c r="AP582" s="13">
        <v>174</v>
      </c>
      <c r="AQ582">
        <v>-13.8656084605025</v>
      </c>
      <c r="AR582" s="13">
        <f t="shared" si="51"/>
        <v>29.983119834814861</v>
      </c>
      <c r="AS582" s="13"/>
    </row>
    <row r="583" spans="1:45" ht="13.15" customHeight="1" x14ac:dyDescent="0.2">
      <c r="A583">
        <v>581</v>
      </c>
      <c r="B583" s="44">
        <f t="shared" si="52"/>
        <v>3.4278455561583621</v>
      </c>
      <c r="G583" s="13">
        <v>174.3</v>
      </c>
      <c r="H583" s="13">
        <f t="shared" si="53"/>
        <v>60.259552598240901</v>
      </c>
      <c r="AL583">
        <v>7.6715129090613298E-3</v>
      </c>
      <c r="AM583">
        <f t="shared" si="50"/>
        <v>3.4278455561583621</v>
      </c>
      <c r="AP583" s="13">
        <v>174.3</v>
      </c>
      <c r="AQ583">
        <v>16.341341683933202</v>
      </c>
      <c r="AR583" s="13">
        <f t="shared" si="51"/>
        <v>60.259552598240901</v>
      </c>
      <c r="AS583" s="13"/>
    </row>
    <row r="584" spans="1:45" ht="13.15" customHeight="1" x14ac:dyDescent="0.2">
      <c r="A584">
        <v>582</v>
      </c>
      <c r="B584" s="44">
        <f t="shared" si="52"/>
        <v>3.4851419897213769</v>
      </c>
      <c r="G584" s="13">
        <v>174.6</v>
      </c>
      <c r="H584" s="13">
        <f t="shared" si="53"/>
        <v>24.487610792043132</v>
      </c>
      <c r="AL584">
        <v>6.4967946472076099E-2</v>
      </c>
      <c r="AM584">
        <f t="shared" si="50"/>
        <v>3.4851419897213769</v>
      </c>
      <c r="AP584" s="13">
        <v>174.6</v>
      </c>
      <c r="AQ584">
        <v>-19.5000827412549</v>
      </c>
      <c r="AR584" s="13">
        <f t="shared" si="51"/>
        <v>24.487610792043132</v>
      </c>
      <c r="AS584" s="13"/>
    </row>
    <row r="585" spans="1:45" ht="13.15" customHeight="1" x14ac:dyDescent="0.2">
      <c r="A585">
        <v>583</v>
      </c>
      <c r="B585" s="44">
        <f t="shared" si="52"/>
        <v>3.6085151577384127</v>
      </c>
      <c r="G585" s="13">
        <v>174.9</v>
      </c>
      <c r="H585" s="13">
        <f t="shared" si="53"/>
        <v>36.078603100426946</v>
      </c>
      <c r="AL585">
        <v>0.188341114489112</v>
      </c>
      <c r="AM585">
        <f t="shared" si="50"/>
        <v>3.6085151577384127</v>
      </c>
      <c r="AP585" s="13">
        <v>174.9</v>
      </c>
      <c r="AQ585">
        <v>-7.97857305186142</v>
      </c>
      <c r="AR585" s="13">
        <f t="shared" si="51"/>
        <v>36.078603100426946</v>
      </c>
      <c r="AS585" s="13"/>
    </row>
    <row r="586" spans="1:45" ht="13.15" customHeight="1" x14ac:dyDescent="0.2">
      <c r="A586">
        <v>584</v>
      </c>
      <c r="B586" s="44">
        <f t="shared" si="52"/>
        <v>3.3582893084787857</v>
      </c>
      <c r="G586" s="13">
        <v>175.2</v>
      </c>
      <c r="H586" s="13">
        <f t="shared" si="53"/>
        <v>37.205362190236912</v>
      </c>
      <c r="AL586">
        <v>-6.1884734770515301E-2</v>
      </c>
      <c r="AM586">
        <f t="shared" si="50"/>
        <v>3.3582893084787857</v>
      </c>
      <c r="AP586" s="13">
        <v>175.2</v>
      </c>
      <c r="AQ586">
        <v>-6.9212965810417799</v>
      </c>
      <c r="AR586" s="13">
        <f t="shared" si="51"/>
        <v>37.205362190236912</v>
      </c>
      <c r="AS586" s="13"/>
    </row>
    <row r="587" spans="1:45" ht="13.15" customHeight="1" x14ac:dyDescent="0.2">
      <c r="A587">
        <v>585</v>
      </c>
      <c r="B587" s="44">
        <f t="shared" si="52"/>
        <v>3.3443901035403809</v>
      </c>
      <c r="G587" s="13">
        <v>175.5</v>
      </c>
      <c r="H587" s="13">
        <f t="shared" si="53"/>
        <v>60.250347395953128</v>
      </c>
      <c r="AL587">
        <v>-7.5783939708919806E-2</v>
      </c>
      <c r="AM587">
        <f t="shared" si="50"/>
        <v>3.3443901035403809</v>
      </c>
      <c r="AP587" s="13">
        <v>175.5</v>
      </c>
      <c r="AQ587">
        <v>16.054206005684101</v>
      </c>
      <c r="AR587" s="13">
        <f t="shared" si="51"/>
        <v>60.250347395953128</v>
      </c>
      <c r="AS587" s="13"/>
    </row>
    <row r="588" spans="1:45" ht="13.15" customHeight="1" x14ac:dyDescent="0.2">
      <c r="A588">
        <v>586</v>
      </c>
      <c r="B588" s="44">
        <f t="shared" si="52"/>
        <v>3.3772289009408394</v>
      </c>
      <c r="G588" s="13">
        <v>175.8</v>
      </c>
      <c r="H588" s="13">
        <f t="shared" si="53"/>
        <v>45.712973727077134</v>
      </c>
      <c r="AL588">
        <v>-4.2945142308461498E-2</v>
      </c>
      <c r="AM588">
        <f t="shared" si="50"/>
        <v>3.3772289009408394</v>
      </c>
      <c r="AP588" s="13">
        <v>175.8</v>
      </c>
      <c r="AQ588">
        <v>1.4473497178177701</v>
      </c>
      <c r="AR588" s="13">
        <f t="shared" si="51"/>
        <v>45.712973727077134</v>
      </c>
      <c r="AS588" s="13"/>
    </row>
    <row r="589" spans="1:45" ht="13.15" customHeight="1" x14ac:dyDescent="0.2">
      <c r="A589">
        <v>587</v>
      </c>
      <c r="B589" s="44">
        <f t="shared" si="52"/>
        <v>3.4147108138578459</v>
      </c>
      <c r="G589" s="13">
        <v>176.1</v>
      </c>
      <c r="H589" s="13">
        <f t="shared" si="53"/>
        <v>27.484940979366094</v>
      </c>
      <c r="AL589">
        <v>-5.4632293914547402E-3</v>
      </c>
      <c r="AM589">
        <f t="shared" si="50"/>
        <v>3.4147108138578459</v>
      </c>
      <c r="AP589" s="13">
        <v>176.1</v>
      </c>
      <c r="AQ589">
        <v>-16.8501656488836</v>
      </c>
      <c r="AR589" s="13">
        <f t="shared" si="51"/>
        <v>27.484940979366094</v>
      </c>
      <c r="AS589" s="13"/>
    </row>
    <row r="590" spans="1:45" ht="13.15" customHeight="1" x14ac:dyDescent="0.2">
      <c r="A590">
        <v>588</v>
      </c>
      <c r="B590" s="44">
        <f t="shared" si="52"/>
        <v>4.1326520769551518</v>
      </c>
      <c r="G590" s="13">
        <v>176.4</v>
      </c>
      <c r="H590" s="13">
        <f t="shared" si="53"/>
        <v>59.56494404022483</v>
      </c>
      <c r="AL590">
        <v>0.71247803370585105</v>
      </c>
      <c r="AM590">
        <f t="shared" si="50"/>
        <v>4.1326520769551518</v>
      </c>
      <c r="AP590" s="13">
        <v>176.4</v>
      </c>
      <c r="AQ590">
        <v>15.160354792984799</v>
      </c>
      <c r="AR590" s="13">
        <f t="shared" si="51"/>
        <v>59.56494404022483</v>
      </c>
      <c r="AS590" s="13"/>
    </row>
    <row r="591" spans="1:45" ht="13.15" customHeight="1" x14ac:dyDescent="0.2">
      <c r="A591">
        <v>589</v>
      </c>
      <c r="B591" s="44">
        <f t="shared" si="52"/>
        <v>3.688726007944485</v>
      </c>
      <c r="G591" s="13">
        <v>176.7</v>
      </c>
      <c r="H591" s="13">
        <f t="shared" si="53"/>
        <v>35.199203755500932</v>
      </c>
      <c r="AL591">
        <v>0.268551964695184</v>
      </c>
      <c r="AM591">
        <f t="shared" si="50"/>
        <v>3.688726007944485</v>
      </c>
      <c r="AP591" s="13">
        <v>176.7</v>
      </c>
      <c r="AQ591">
        <v>-9.2748681107294306</v>
      </c>
      <c r="AR591" s="13">
        <f t="shared" si="51"/>
        <v>35.199203755500932</v>
      </c>
      <c r="AS591" s="13"/>
    </row>
    <row r="592" spans="1:45" ht="13.15" customHeight="1" x14ac:dyDescent="0.2">
      <c r="A592">
        <v>590</v>
      </c>
      <c r="B592" s="44">
        <f t="shared" si="52"/>
        <v>3.7039919514598418</v>
      </c>
      <c r="G592" s="13">
        <v>177</v>
      </c>
      <c r="H592" s="13">
        <f t="shared" si="53"/>
        <v>53.086808838093006</v>
      </c>
      <c r="AL592">
        <v>0.28381790821054098</v>
      </c>
      <c r="AM592">
        <f t="shared" si="50"/>
        <v>3.7039919514598418</v>
      </c>
      <c r="AP592" s="13">
        <v>177</v>
      </c>
      <c r="AQ592">
        <v>8.5432543528723102</v>
      </c>
      <c r="AR592" s="13">
        <f t="shared" si="51"/>
        <v>53.086808838093006</v>
      </c>
      <c r="AS592" s="13"/>
    </row>
    <row r="593" spans="1:45" ht="13.15" customHeight="1" x14ac:dyDescent="0.2">
      <c r="A593">
        <v>591</v>
      </c>
      <c r="B593" s="44">
        <f t="shared" si="52"/>
        <v>2.978438250009904</v>
      </c>
      <c r="G593" s="13">
        <v>177.3</v>
      </c>
      <c r="H593" s="13">
        <f t="shared" si="53"/>
        <v>27.951033320522335</v>
      </c>
      <c r="AL593">
        <v>-0.44173579323939699</v>
      </c>
      <c r="AM593">
        <f t="shared" si="50"/>
        <v>2.978438250009904</v>
      </c>
      <c r="AP593" s="13">
        <v>177.3</v>
      </c>
      <c r="AQ593">
        <v>-16.6620037836887</v>
      </c>
      <c r="AR593" s="13">
        <f t="shared" si="51"/>
        <v>27.951033320522335</v>
      </c>
      <c r="AS593" s="13"/>
    </row>
    <row r="594" spans="1:45" ht="13.15" customHeight="1" x14ac:dyDescent="0.2">
      <c r="A594">
        <v>592</v>
      </c>
      <c r="B594" s="44">
        <f t="shared" si="52"/>
        <v>3.3350119347864013</v>
      </c>
      <c r="G594" s="13">
        <v>177.6</v>
      </c>
      <c r="H594" s="13">
        <f t="shared" si="53"/>
        <v>32.541202439144463</v>
      </c>
      <c r="AL594">
        <v>-8.51621084628994E-2</v>
      </c>
      <c r="AM594">
        <f t="shared" si="50"/>
        <v>3.3350119347864013</v>
      </c>
      <c r="AP594" s="13">
        <v>177.6</v>
      </c>
      <c r="AQ594">
        <v>-12.1413172840569</v>
      </c>
      <c r="AR594" s="13">
        <f t="shared" si="51"/>
        <v>32.541202439144463</v>
      </c>
      <c r="AS594" s="13"/>
    </row>
    <row r="595" spans="1:45" ht="13.15" customHeight="1" x14ac:dyDescent="0.2">
      <c r="A595">
        <v>593</v>
      </c>
      <c r="B595" s="44">
        <f t="shared" si="52"/>
        <v>3.1949082323567888</v>
      </c>
      <c r="G595" s="13">
        <v>177.9</v>
      </c>
      <c r="H595" s="13">
        <f t="shared" si="53"/>
        <v>43.691107117435969</v>
      </c>
      <c r="AL595">
        <v>-0.22526581089251199</v>
      </c>
      <c r="AM595">
        <f t="shared" ref="AM595:AM626" si="54">IF(AW$8=A595,AV$5+AV$8,AL595+AV$5)</f>
        <v>3.1949082323567888</v>
      </c>
      <c r="AP595" s="13">
        <v>177.9</v>
      </c>
      <c r="AQ595">
        <v>-1.0608952247557299</v>
      </c>
      <c r="AR595" s="13">
        <f t="shared" si="51"/>
        <v>43.691107117435969</v>
      </c>
      <c r="AS595" s="13"/>
    </row>
    <row r="596" spans="1:45" ht="13.15" customHeight="1" x14ac:dyDescent="0.2">
      <c r="A596">
        <v>594</v>
      </c>
      <c r="B596" s="44">
        <f t="shared" si="52"/>
        <v>3.6675518691909188</v>
      </c>
      <c r="G596" s="13">
        <v>178.2</v>
      </c>
      <c r="H596" s="13">
        <f t="shared" si="53"/>
        <v>33.467015370741123</v>
      </c>
      <c r="AL596">
        <v>0.247377825941618</v>
      </c>
      <c r="AM596">
        <f t="shared" si="54"/>
        <v>3.6675518691909188</v>
      </c>
      <c r="AP596" s="13">
        <v>178.2</v>
      </c>
      <c r="AQ596">
        <v>-11.3544695904409</v>
      </c>
      <c r="AR596" s="13">
        <f t="shared" si="51"/>
        <v>33.467015370741123</v>
      </c>
      <c r="AS596" s="13"/>
    </row>
    <row r="597" spans="1:45" ht="13.15" customHeight="1" x14ac:dyDescent="0.2">
      <c r="A597">
        <v>595</v>
      </c>
      <c r="B597" s="44">
        <f t="shared" si="52"/>
        <v>3.1517259443382168</v>
      </c>
      <c r="G597" s="13">
        <v>178.5</v>
      </c>
      <c r="H597" s="13">
        <f t="shared" si="53"/>
        <v>48.449373343938973</v>
      </c>
      <c r="AL597">
        <v>-0.26844809891108401</v>
      </c>
      <c r="AM597">
        <f t="shared" si="54"/>
        <v>3.1517259443382168</v>
      </c>
      <c r="AP597" s="13">
        <v>178.5</v>
      </c>
      <c r="AQ597">
        <v>3.55840576376661</v>
      </c>
      <c r="AR597" s="13">
        <f t="shared" si="51"/>
        <v>48.449373343938973</v>
      </c>
      <c r="AS597" s="13"/>
    </row>
    <row r="598" spans="1:45" ht="13.15" customHeight="1" x14ac:dyDescent="0.2">
      <c r="A598">
        <v>596</v>
      </c>
      <c r="B598" s="44">
        <f t="shared" si="52"/>
        <v>3.4735390565241469</v>
      </c>
      <c r="G598" s="13">
        <v>178.8</v>
      </c>
      <c r="H598" s="13">
        <f t="shared" si="53"/>
        <v>48.617103354790714</v>
      </c>
      <c r="AL598">
        <v>5.3365013274845899E-2</v>
      </c>
      <c r="AM598">
        <f t="shared" si="54"/>
        <v>3.4735390565241469</v>
      </c>
      <c r="AP598" s="13">
        <v>178.8</v>
      </c>
      <c r="AQ598">
        <v>3.6566531556280202</v>
      </c>
      <c r="AR598" s="13">
        <f t="shared" si="51"/>
        <v>48.617103354790714</v>
      </c>
      <c r="AS598" s="13"/>
    </row>
    <row r="599" spans="1:45" ht="13.15" customHeight="1" x14ac:dyDescent="0.2">
      <c r="A599">
        <v>597</v>
      </c>
      <c r="B599" s="44">
        <f t="shared" si="52"/>
        <v>3.0270529221368347</v>
      </c>
      <c r="G599" s="13">
        <v>179.1</v>
      </c>
      <c r="H599" s="13">
        <f t="shared" si="53"/>
        <v>62.581860848745137</v>
      </c>
      <c r="AL599">
        <v>-0.393121121112466</v>
      </c>
      <c r="AM599">
        <f t="shared" si="54"/>
        <v>3.0270529221368347</v>
      </c>
      <c r="AP599" s="13">
        <v>179.1</v>
      </c>
      <c r="AQ599">
        <v>17.551928030592101</v>
      </c>
      <c r="AR599" s="13">
        <f t="shared" si="51"/>
        <v>62.581860848745137</v>
      </c>
      <c r="AS599" s="13"/>
    </row>
    <row r="600" spans="1:45" ht="13.15" customHeight="1" x14ac:dyDescent="0.2">
      <c r="A600">
        <v>598</v>
      </c>
      <c r="B600" s="44">
        <f t="shared" si="52"/>
        <v>3.0888078537821091</v>
      </c>
      <c r="G600" s="13">
        <v>179.4</v>
      </c>
      <c r="H600" s="13">
        <f t="shared" si="53"/>
        <v>39.176178566995034</v>
      </c>
      <c r="AL600">
        <v>-0.33136618946719198</v>
      </c>
      <c r="AM600">
        <f t="shared" si="54"/>
        <v>3.0888078537821091</v>
      </c>
      <c r="AP600" s="13">
        <v>179.4</v>
      </c>
      <c r="AQ600">
        <v>-5.9232368701483296</v>
      </c>
      <c r="AR600" s="13">
        <f t="shared" si="51"/>
        <v>39.176178566995034</v>
      </c>
      <c r="AS600" s="13"/>
    </row>
    <row r="601" spans="1:45" ht="13.15" customHeight="1" x14ac:dyDescent="0.2">
      <c r="A601">
        <v>599</v>
      </c>
      <c r="B601" s="44">
        <f t="shared" si="52"/>
        <v>3.4844159632692486</v>
      </c>
      <c r="G601" s="13">
        <v>179.7</v>
      </c>
      <c r="H601" s="13">
        <f t="shared" si="53"/>
        <v>40.257012608366423</v>
      </c>
      <c r="AL601">
        <v>6.4241920019947593E-2</v>
      </c>
      <c r="AM601">
        <f t="shared" si="54"/>
        <v>3.4844159632692486</v>
      </c>
      <c r="AP601" s="13">
        <v>179.7</v>
      </c>
      <c r="AQ601">
        <v>-4.9118854477672702</v>
      </c>
      <c r="AR601" s="13">
        <f t="shared" si="51"/>
        <v>40.257012608366423</v>
      </c>
      <c r="AS601" s="13"/>
    </row>
    <row r="602" spans="1:45" ht="13.15" customHeight="1" x14ac:dyDescent="0.2">
      <c r="A602">
        <v>600</v>
      </c>
      <c r="B602" s="44">
        <f t="shared" si="52"/>
        <v>3.2648313107604841</v>
      </c>
      <c r="G602" s="13">
        <v>180</v>
      </c>
      <c r="H602" s="13">
        <f t="shared" si="53"/>
        <v>53.612271832077511</v>
      </c>
      <c r="AL602">
        <v>-0.155342732488817</v>
      </c>
      <c r="AM602">
        <f t="shared" si="54"/>
        <v>3.2648313107604841</v>
      </c>
      <c r="AP602" s="13">
        <v>180</v>
      </c>
      <c r="AQ602">
        <v>8.37389115695348</v>
      </c>
      <c r="AR602" s="13">
        <f t="shared" si="51"/>
        <v>53.612271832077511</v>
      </c>
      <c r="AS602" s="13"/>
    </row>
    <row r="603" spans="1:45" ht="13.15" customHeight="1" x14ac:dyDescent="0.2">
      <c r="A603">
        <v>601</v>
      </c>
      <c r="B603" s="44">
        <f t="shared" si="52"/>
        <v>3.6839775612112438</v>
      </c>
      <c r="G603" s="13">
        <v>180.3</v>
      </c>
      <c r="H603" s="13">
        <f t="shared" si="53"/>
        <v>48.253248127505316</v>
      </c>
      <c r="AL603">
        <v>0.26380351796194301</v>
      </c>
      <c r="AM603">
        <f t="shared" ref="AM603:AM634" si="55">IF(AW$9=A603,AV$5+AV$9,AL603+AV$5)</f>
        <v>3.6839775612112438</v>
      </c>
      <c r="AP603" s="13">
        <v>180.3</v>
      </c>
      <c r="AQ603">
        <v>2.9453848333909498</v>
      </c>
      <c r="AR603" s="13">
        <f t="shared" si="51"/>
        <v>48.253248127505316</v>
      </c>
      <c r="AS603" s="13"/>
    </row>
    <row r="604" spans="1:45" ht="13.15" customHeight="1" x14ac:dyDescent="0.2">
      <c r="A604">
        <v>602</v>
      </c>
      <c r="B604" s="44">
        <f t="shared" si="52"/>
        <v>3.4317833292843862</v>
      </c>
      <c r="G604" s="13">
        <v>180.6</v>
      </c>
      <c r="H604" s="13">
        <f t="shared" si="53"/>
        <v>46.951966037223535</v>
      </c>
      <c r="AL604">
        <v>1.16092860350852E-2</v>
      </c>
      <c r="AM604">
        <f t="shared" si="55"/>
        <v>3.4317833292843862</v>
      </c>
      <c r="AP604" s="13">
        <v>180.6</v>
      </c>
      <c r="AQ604">
        <v>1.57462012411884</v>
      </c>
      <c r="AR604" s="13">
        <f t="shared" si="51"/>
        <v>46.951966037223535</v>
      </c>
      <c r="AS604" s="13"/>
    </row>
    <row r="605" spans="1:45" ht="13.15" customHeight="1" x14ac:dyDescent="0.2">
      <c r="A605">
        <v>603</v>
      </c>
      <c r="B605" s="44">
        <f t="shared" si="52"/>
        <v>3.7169885789387318</v>
      </c>
      <c r="G605" s="13">
        <v>180.9</v>
      </c>
      <c r="H605" s="13">
        <f t="shared" si="53"/>
        <v>77.258620271548722</v>
      </c>
      <c r="AL605">
        <v>0.296814535689431</v>
      </c>
      <c r="AM605">
        <f t="shared" si="55"/>
        <v>3.7169885789387318</v>
      </c>
      <c r="AP605" s="13">
        <v>180.9</v>
      </c>
      <c r="AQ605">
        <v>31.8117917394537</v>
      </c>
      <c r="AR605" s="13">
        <f t="shared" si="51"/>
        <v>77.258620271548722</v>
      </c>
      <c r="AS605" s="13"/>
    </row>
    <row r="606" spans="1:45" ht="13.15" customHeight="1" x14ac:dyDescent="0.2">
      <c r="A606">
        <v>604</v>
      </c>
      <c r="B606" s="44">
        <f t="shared" si="52"/>
        <v>3.5859981785206076</v>
      </c>
      <c r="G606" s="13">
        <v>181.2</v>
      </c>
      <c r="H606" s="13">
        <f t="shared" si="53"/>
        <v>26.066088157776164</v>
      </c>
      <c r="AL606">
        <v>0.16582413527130699</v>
      </c>
      <c r="AM606">
        <f t="shared" si="55"/>
        <v>3.5859981785206076</v>
      </c>
      <c r="AP606" s="13">
        <v>181.2</v>
      </c>
      <c r="AQ606">
        <v>-19.4502229933092</v>
      </c>
      <c r="AR606" s="13">
        <f t="shared" si="51"/>
        <v>26.066088157776164</v>
      </c>
      <c r="AS606" s="13"/>
    </row>
    <row r="607" spans="1:45" ht="13.15" customHeight="1" x14ac:dyDescent="0.2">
      <c r="A607">
        <v>605</v>
      </c>
      <c r="B607" s="44">
        <f t="shared" si="52"/>
        <v>2.9324272839952488</v>
      </c>
      <c r="G607" s="13">
        <v>181.5</v>
      </c>
      <c r="H607" s="13">
        <f t="shared" si="53"/>
        <v>41.0758832501322</v>
      </c>
      <c r="AL607">
        <v>-0.48774675925405198</v>
      </c>
      <c r="AM607">
        <f t="shared" si="55"/>
        <v>2.9324272839952488</v>
      </c>
      <c r="AP607" s="13">
        <v>181.5</v>
      </c>
      <c r="AQ607">
        <v>-4.5099105199435003</v>
      </c>
      <c r="AR607" s="13">
        <f t="shared" si="51"/>
        <v>41.0758832501322</v>
      </c>
      <c r="AS607" s="13"/>
    </row>
    <row r="608" spans="1:45" ht="13.15" customHeight="1" x14ac:dyDescent="0.2">
      <c r="A608">
        <v>606</v>
      </c>
      <c r="B608" s="44">
        <f t="shared" si="52"/>
        <v>2.6472246338519789</v>
      </c>
      <c r="G608" s="13">
        <v>181.8</v>
      </c>
      <c r="H608" s="13">
        <f t="shared" si="53"/>
        <v>47.526876430241266</v>
      </c>
      <c r="AL608">
        <v>-0.77294940939732204</v>
      </c>
      <c r="AM608">
        <f t="shared" si="55"/>
        <v>2.6472246338519789</v>
      </c>
      <c r="AP608" s="13">
        <v>181.8</v>
      </c>
      <c r="AQ608">
        <v>1.87160004117523</v>
      </c>
      <c r="AR608" s="13">
        <f t="shared" si="51"/>
        <v>47.526876430241266</v>
      </c>
      <c r="AS608" s="13"/>
    </row>
    <row r="609" spans="1:45" ht="13.15" customHeight="1" x14ac:dyDescent="0.2">
      <c r="A609">
        <v>607</v>
      </c>
      <c r="B609" s="44">
        <f t="shared" si="52"/>
        <v>3.1460060638380627</v>
      </c>
      <c r="G609" s="13">
        <v>182.1</v>
      </c>
      <c r="H609" s="13">
        <f t="shared" si="53"/>
        <v>44.784694966916334</v>
      </c>
      <c r="AL609">
        <v>-0.27416797941123799</v>
      </c>
      <c r="AM609">
        <f t="shared" si="55"/>
        <v>3.1460060638380627</v>
      </c>
      <c r="AP609" s="13">
        <v>182.1</v>
      </c>
      <c r="AQ609">
        <v>-0.94006404114003195</v>
      </c>
      <c r="AR609" s="13">
        <f t="shared" si="51"/>
        <v>44.784694966916334</v>
      </c>
      <c r="AS609" s="13"/>
    </row>
    <row r="610" spans="1:45" ht="13.15" customHeight="1" x14ac:dyDescent="0.2">
      <c r="A610">
        <v>608</v>
      </c>
      <c r="B610" s="44">
        <f t="shared" si="52"/>
        <v>3.494363944546929</v>
      </c>
      <c r="G610" s="13">
        <v>182.4</v>
      </c>
      <c r="H610" s="13">
        <f t="shared" si="53"/>
        <v>41.059868289919805</v>
      </c>
      <c r="AL610">
        <v>7.4189901297627994E-2</v>
      </c>
      <c r="AM610">
        <f t="shared" si="55"/>
        <v>3.494363944546929</v>
      </c>
      <c r="AP610" s="13">
        <v>182.4</v>
      </c>
      <c r="AQ610">
        <v>-4.7343733371268897</v>
      </c>
      <c r="AR610" s="13">
        <f t="shared" si="51"/>
        <v>41.059868289919805</v>
      </c>
      <c r="AS610" s="13"/>
    </row>
    <row r="611" spans="1:45" ht="13.15" customHeight="1" x14ac:dyDescent="0.2">
      <c r="A611">
        <v>609</v>
      </c>
      <c r="B611" s="44">
        <f t="shared" si="52"/>
        <v>3.5151390970891296</v>
      </c>
      <c r="G611" s="13">
        <v>182.7</v>
      </c>
      <c r="H611" s="13">
        <f t="shared" si="53"/>
        <v>36.229802152143655</v>
      </c>
      <c r="AL611">
        <v>9.49650538398287E-2</v>
      </c>
      <c r="AM611">
        <f t="shared" si="55"/>
        <v>3.5151390970891296</v>
      </c>
      <c r="AP611" s="13">
        <v>182.7</v>
      </c>
      <c r="AQ611">
        <v>-9.6339220938933696</v>
      </c>
      <c r="AR611" s="13">
        <f t="shared" si="51"/>
        <v>36.229802152143655</v>
      </c>
      <c r="AS611" s="13"/>
    </row>
    <row r="612" spans="1:45" ht="13.15" customHeight="1" x14ac:dyDescent="0.2">
      <c r="A612">
        <v>610</v>
      </c>
      <c r="B612" s="44">
        <f t="shared" si="52"/>
        <v>2.8494924077450139</v>
      </c>
      <c r="G612" s="13">
        <v>183</v>
      </c>
      <c r="H612" s="13">
        <f t="shared" si="53"/>
        <v>20.865052568799261</v>
      </c>
      <c r="AL612">
        <v>-0.57068163550428697</v>
      </c>
      <c r="AM612">
        <f t="shared" si="55"/>
        <v>2.8494924077450139</v>
      </c>
      <c r="AP612" s="13">
        <v>183</v>
      </c>
      <c r="AQ612">
        <v>-25.068154296228101</v>
      </c>
      <c r="AR612" s="13">
        <f t="shared" si="51"/>
        <v>20.865052568799261</v>
      </c>
      <c r="AS612" s="13"/>
    </row>
    <row r="613" spans="1:45" ht="13.15" customHeight="1" x14ac:dyDescent="0.2">
      <c r="A613">
        <v>611</v>
      </c>
      <c r="B613" s="44">
        <f t="shared" si="52"/>
        <v>3.0015221714068967</v>
      </c>
      <c r="G613" s="13">
        <v>183.3</v>
      </c>
      <c r="H613" s="13">
        <f t="shared" si="53"/>
        <v>30.179741457921004</v>
      </c>
      <c r="AL613">
        <v>-0.41865187184240399</v>
      </c>
      <c r="AM613">
        <f t="shared" si="55"/>
        <v>3.0015221714068967</v>
      </c>
      <c r="AP613" s="13">
        <v>183.3</v>
      </c>
      <c r="AQ613">
        <v>-15.8229480260967</v>
      </c>
      <c r="AR613" s="13">
        <f t="shared" si="51"/>
        <v>30.179741457921004</v>
      </c>
      <c r="AS613" s="13"/>
    </row>
    <row r="614" spans="1:45" ht="13.15" customHeight="1" x14ac:dyDescent="0.2">
      <c r="A614">
        <v>612</v>
      </c>
      <c r="B614" s="44">
        <f t="shared" si="52"/>
        <v>4.08479379878613</v>
      </c>
      <c r="G614" s="13">
        <v>183.6</v>
      </c>
      <c r="H614" s="13">
        <f t="shared" si="53"/>
        <v>49.081185462503612</v>
      </c>
      <c r="AL614">
        <v>0.66461975553682895</v>
      </c>
      <c r="AM614">
        <f t="shared" si="55"/>
        <v>4.08479379878613</v>
      </c>
      <c r="AP614" s="13">
        <v>183.6</v>
      </c>
      <c r="AQ614">
        <v>3.0090133594955799</v>
      </c>
      <c r="AR614" s="13">
        <f t="shared" si="51"/>
        <v>49.081185462503612</v>
      </c>
      <c r="AS614" s="13"/>
    </row>
    <row r="615" spans="1:45" ht="13.15" customHeight="1" x14ac:dyDescent="0.2">
      <c r="A615">
        <v>613</v>
      </c>
      <c r="B615" s="44">
        <f t="shared" si="52"/>
        <v>3.5813152990186179</v>
      </c>
      <c r="G615" s="13">
        <v>183.9</v>
      </c>
      <c r="H615" s="13">
        <f t="shared" si="53"/>
        <v>49.563032185679489</v>
      </c>
      <c r="AL615">
        <v>0.16114125576931701</v>
      </c>
      <c r="AM615">
        <f t="shared" si="55"/>
        <v>3.5813152990186179</v>
      </c>
      <c r="AP615" s="13">
        <v>183.9</v>
      </c>
      <c r="AQ615">
        <v>3.4213774636811198</v>
      </c>
      <c r="AR615" s="13">
        <f t="shared" si="51"/>
        <v>49.563032185679489</v>
      </c>
      <c r="AS615" s="13"/>
    </row>
    <row r="616" spans="1:45" ht="13.15" customHeight="1" x14ac:dyDescent="0.2">
      <c r="A616">
        <v>614</v>
      </c>
      <c r="B616" s="44">
        <f t="shared" si="52"/>
        <v>3.8934483686579298</v>
      </c>
      <c r="G616" s="13">
        <v>184.2</v>
      </c>
      <c r="H616" s="13">
        <f t="shared" si="53"/>
        <v>41.222399525509452</v>
      </c>
      <c r="AL616">
        <v>0.47327432540862902</v>
      </c>
      <c r="AM616">
        <f t="shared" si="55"/>
        <v>3.8934483686579298</v>
      </c>
      <c r="AP616" s="13">
        <v>184.2</v>
      </c>
      <c r="AQ616">
        <v>-4.9887378154792401</v>
      </c>
      <c r="AR616" s="13">
        <f t="shared" si="51"/>
        <v>41.222399525509452</v>
      </c>
      <c r="AS616" s="13"/>
    </row>
    <row r="617" spans="1:45" ht="13.15" customHeight="1" x14ac:dyDescent="0.2">
      <c r="A617">
        <v>615</v>
      </c>
      <c r="B617" s="44">
        <f t="shared" si="52"/>
        <v>3.3641156203869058</v>
      </c>
      <c r="G617" s="13">
        <v>184.5</v>
      </c>
      <c r="H617" s="13">
        <f t="shared" si="53"/>
        <v>58.25407756048763</v>
      </c>
      <c r="AL617">
        <v>-5.6058422862395201E-2</v>
      </c>
      <c r="AM617">
        <f t="shared" si="55"/>
        <v>3.3641156203869058</v>
      </c>
      <c r="AP617" s="13">
        <v>184.5</v>
      </c>
      <c r="AQ617">
        <v>11.973457600508601</v>
      </c>
      <c r="AR617" s="13">
        <f t="shared" si="51"/>
        <v>58.25407756048763</v>
      </c>
      <c r="AS617" s="13"/>
    </row>
    <row r="618" spans="1:45" ht="13.15" customHeight="1" x14ac:dyDescent="0.2">
      <c r="A618">
        <v>616</v>
      </c>
      <c r="B618" s="44">
        <f t="shared" si="52"/>
        <v>3.3025257423003458</v>
      </c>
      <c r="G618" s="13">
        <v>184.8</v>
      </c>
      <c r="H618" s="13">
        <f t="shared" si="53"/>
        <v>18.400793930497265</v>
      </c>
      <c r="AL618">
        <v>-0.117648300948955</v>
      </c>
      <c r="AM618">
        <f t="shared" si="55"/>
        <v>3.3025257423003458</v>
      </c>
      <c r="AP618" s="13">
        <v>184.8</v>
      </c>
      <c r="AQ618">
        <v>-27.949308648472101</v>
      </c>
      <c r="AR618" s="13">
        <f t="shared" si="51"/>
        <v>18.400793930497265</v>
      </c>
      <c r="AS618" s="13"/>
    </row>
    <row r="619" spans="1:45" ht="13.15" customHeight="1" x14ac:dyDescent="0.2">
      <c r="A619">
        <v>617</v>
      </c>
      <c r="B619" s="44">
        <f t="shared" si="52"/>
        <v>3.5032221064481388</v>
      </c>
      <c r="G619" s="13">
        <v>185.1</v>
      </c>
      <c r="H619" s="13">
        <f t="shared" si="53"/>
        <v>48.056857785085164</v>
      </c>
      <c r="AL619">
        <v>8.3048063198838007E-2</v>
      </c>
      <c r="AM619">
        <f t="shared" si="55"/>
        <v>3.5032221064481388</v>
      </c>
      <c r="AP619" s="13">
        <v>185.1</v>
      </c>
      <c r="AQ619">
        <v>1.6372725871254601</v>
      </c>
      <c r="AR619" s="13">
        <f t="shared" si="51"/>
        <v>48.056857785085164</v>
      </c>
      <c r="AS619" s="13"/>
    </row>
    <row r="620" spans="1:45" ht="13.15" customHeight="1" x14ac:dyDescent="0.2">
      <c r="A620">
        <v>618</v>
      </c>
      <c r="B620" s="44">
        <f t="shared" si="52"/>
        <v>2.5990683006911448</v>
      </c>
      <c r="G620" s="13">
        <v>185.4</v>
      </c>
      <c r="H620" s="13">
        <f t="shared" si="53"/>
        <v>40.488523133127586</v>
      </c>
      <c r="AL620">
        <v>-0.82110574255815605</v>
      </c>
      <c r="AM620">
        <f t="shared" si="55"/>
        <v>2.5990683006911448</v>
      </c>
      <c r="AP620" s="13">
        <v>185.4</v>
      </c>
      <c r="AQ620">
        <v>-6.0005446838224499</v>
      </c>
      <c r="AR620" s="13">
        <f t="shared" si="51"/>
        <v>40.488523133127586</v>
      </c>
      <c r="AS620" s="13"/>
    </row>
    <row r="621" spans="1:45" ht="13.15" customHeight="1" x14ac:dyDescent="0.2">
      <c r="A621">
        <v>619</v>
      </c>
      <c r="B621" s="44">
        <f t="shared" si="52"/>
        <v>3.8981102042375588</v>
      </c>
      <c r="G621" s="13">
        <v>185.7</v>
      </c>
      <c r="H621" s="13">
        <f t="shared" si="53"/>
        <v>43.158741617422727</v>
      </c>
      <c r="AL621">
        <v>0.47793616098825797</v>
      </c>
      <c r="AM621">
        <f t="shared" si="55"/>
        <v>3.8981102042375588</v>
      </c>
      <c r="AP621" s="13">
        <v>185.7</v>
      </c>
      <c r="AQ621">
        <v>-3.3998088185176401</v>
      </c>
      <c r="AR621" s="13">
        <f t="shared" si="51"/>
        <v>43.158741617422727</v>
      </c>
      <c r="AS621" s="13"/>
    </row>
    <row r="622" spans="1:45" ht="13.15" customHeight="1" x14ac:dyDescent="0.2">
      <c r="A622">
        <v>620</v>
      </c>
      <c r="B622" s="44">
        <f t="shared" si="52"/>
        <v>3.2884776103768218</v>
      </c>
      <c r="G622" s="13">
        <v>186</v>
      </c>
      <c r="H622" s="13">
        <f t="shared" si="53"/>
        <v>35.7224237294107</v>
      </c>
      <c r="AL622">
        <v>-0.13169643287247901</v>
      </c>
      <c r="AM622">
        <f t="shared" si="55"/>
        <v>3.2884776103768218</v>
      </c>
      <c r="AP622" s="13">
        <v>186</v>
      </c>
      <c r="AQ622">
        <v>-10.90560932552</v>
      </c>
      <c r="AR622" s="13">
        <f t="shared" si="51"/>
        <v>35.7224237294107</v>
      </c>
      <c r="AS622" s="13"/>
    </row>
    <row r="623" spans="1:45" ht="13.15" customHeight="1" x14ac:dyDescent="0.2">
      <c r="A623">
        <v>621</v>
      </c>
      <c r="B623" s="44">
        <f t="shared" si="52"/>
        <v>3.4810965684651674</v>
      </c>
      <c r="G623" s="13">
        <v>186.3</v>
      </c>
      <c r="H623" s="13">
        <f t="shared" si="53"/>
        <v>72.150134672927337</v>
      </c>
      <c r="AL623">
        <v>6.0922525215866601E-2</v>
      </c>
      <c r="AM623">
        <f t="shared" si="55"/>
        <v>3.4810965684651674</v>
      </c>
      <c r="AP623" s="13">
        <v>186.3</v>
      </c>
      <c r="AQ623">
        <v>25.452618999006301</v>
      </c>
      <c r="AR623" s="13">
        <f t="shared" si="51"/>
        <v>72.150134672927337</v>
      </c>
      <c r="AS623" s="13"/>
    </row>
    <row r="624" spans="1:45" ht="13.15" customHeight="1" x14ac:dyDescent="0.2">
      <c r="A624">
        <v>622</v>
      </c>
      <c r="B624" s="44">
        <f t="shared" si="52"/>
        <v>3.0955872317389739</v>
      </c>
      <c r="G624" s="13">
        <v>186.6</v>
      </c>
      <c r="H624" s="13">
        <f t="shared" si="53"/>
        <v>64.066350195740768</v>
      </c>
      <c r="AL624">
        <v>-0.32458681151032698</v>
      </c>
      <c r="AM624">
        <f t="shared" si="55"/>
        <v>3.0955872317389739</v>
      </c>
      <c r="AP624" s="13">
        <v>186.6</v>
      </c>
      <c r="AQ624">
        <v>17.2993519028294</v>
      </c>
      <c r="AR624" s="13">
        <f t="shared" si="51"/>
        <v>64.066350195740768</v>
      </c>
      <c r="AS624" s="13"/>
    </row>
    <row r="625" spans="1:45" ht="13.15" customHeight="1" x14ac:dyDescent="0.2">
      <c r="A625">
        <v>623</v>
      </c>
      <c r="B625" s="44">
        <f t="shared" si="52"/>
        <v>3.4023970784143276</v>
      </c>
      <c r="G625" s="13">
        <v>186.9</v>
      </c>
      <c r="H625" s="13">
        <f t="shared" si="53"/>
        <v>48.851638667927432</v>
      </c>
      <c r="AL625">
        <v>-1.7776964834973302E-2</v>
      </c>
      <c r="AM625">
        <f t="shared" si="55"/>
        <v>3.4023970784143276</v>
      </c>
      <c r="AP625" s="13">
        <v>186.9</v>
      </c>
      <c r="AQ625">
        <v>2.0151577560257299</v>
      </c>
      <c r="AR625" s="13">
        <f t="shared" si="51"/>
        <v>48.851638667927432</v>
      </c>
      <c r="AS625" s="13"/>
    </row>
    <row r="626" spans="1:45" ht="13.15" customHeight="1" x14ac:dyDescent="0.2">
      <c r="A626">
        <v>624</v>
      </c>
      <c r="B626" s="44">
        <f t="shared" si="52"/>
        <v>3.1757324079793707</v>
      </c>
      <c r="G626" s="13">
        <v>187.2</v>
      </c>
      <c r="H626" s="13">
        <f t="shared" si="53"/>
        <v>42.823316300487157</v>
      </c>
      <c r="AL626">
        <v>-0.24444163526993001</v>
      </c>
      <c r="AM626">
        <f t="shared" si="55"/>
        <v>3.1757324079793707</v>
      </c>
      <c r="AP626" s="13">
        <v>187.2</v>
      </c>
      <c r="AQ626">
        <v>-4.0826472304048798</v>
      </c>
      <c r="AR626" s="13">
        <f t="shared" si="51"/>
        <v>42.823316300487157</v>
      </c>
      <c r="AS626" s="13"/>
    </row>
    <row r="627" spans="1:45" ht="13.15" customHeight="1" x14ac:dyDescent="0.2">
      <c r="A627">
        <v>625</v>
      </c>
      <c r="B627" s="44">
        <f t="shared" si="52"/>
        <v>3.349542464005796</v>
      </c>
      <c r="G627" s="13">
        <v>187.5</v>
      </c>
      <c r="H627" s="13">
        <f t="shared" si="53"/>
        <v>51.519041113474167</v>
      </c>
      <c r="AL627">
        <v>-7.0631579243504702E-2</v>
      </c>
      <c r="AM627">
        <f t="shared" si="55"/>
        <v>3.349542464005796</v>
      </c>
      <c r="AP627" s="13">
        <v>187.5</v>
      </c>
      <c r="AQ627">
        <v>4.5435949635917998</v>
      </c>
      <c r="AR627" s="13">
        <f t="shared" si="51"/>
        <v>51.519041113474167</v>
      </c>
      <c r="AS627" s="13"/>
    </row>
    <row r="628" spans="1:45" ht="13.15" customHeight="1" x14ac:dyDescent="0.2">
      <c r="A628">
        <v>626</v>
      </c>
      <c r="B628" s="44">
        <f t="shared" si="52"/>
        <v>3.6113286694396187</v>
      </c>
      <c r="G628" s="13">
        <v>187.8</v>
      </c>
      <c r="H628" s="13">
        <f t="shared" si="53"/>
        <v>45.879828039665682</v>
      </c>
      <c r="AL628">
        <v>0.19115462619031801</v>
      </c>
      <c r="AM628">
        <f t="shared" si="55"/>
        <v>3.6113286694396187</v>
      </c>
      <c r="AP628" s="13">
        <v>187.8</v>
      </c>
      <c r="AQ628">
        <v>-1.1651007292070199</v>
      </c>
      <c r="AR628" s="13">
        <f t="shared" si="51"/>
        <v>45.879828039665682</v>
      </c>
      <c r="AS628" s="13"/>
    </row>
    <row r="629" spans="1:45" ht="13.15" customHeight="1" x14ac:dyDescent="0.2">
      <c r="A629">
        <v>627</v>
      </c>
      <c r="B629" s="44">
        <f t="shared" si="52"/>
        <v>3.5865789689369447</v>
      </c>
      <c r="G629" s="13">
        <v>188.1</v>
      </c>
      <c r="H629" s="13">
        <f t="shared" si="53"/>
        <v>65.82868250912253</v>
      </c>
      <c r="AL629">
        <v>0.16640492568764401</v>
      </c>
      <c r="AM629">
        <f t="shared" si="55"/>
        <v>3.5865789689369447</v>
      </c>
      <c r="AP629" s="13">
        <v>188.1</v>
      </c>
      <c r="AQ629">
        <v>18.7142711212595</v>
      </c>
      <c r="AR629" s="13">
        <f t="shared" si="51"/>
        <v>65.82868250912253</v>
      </c>
      <c r="AS629" s="13"/>
    </row>
    <row r="630" spans="1:45" ht="13.15" customHeight="1" x14ac:dyDescent="0.2">
      <c r="A630">
        <v>628</v>
      </c>
      <c r="B630" s="44">
        <f t="shared" si="52"/>
        <v>2.9275657478117267</v>
      </c>
      <c r="G630" s="13">
        <v>188.4</v>
      </c>
      <c r="H630" s="13">
        <f t="shared" si="53"/>
        <v>38.858266815450548</v>
      </c>
      <c r="AL630">
        <v>-0.49260829543757401</v>
      </c>
      <c r="AM630">
        <f t="shared" si="55"/>
        <v>2.9275657478117267</v>
      </c>
      <c r="AP630" s="13">
        <v>188.4</v>
      </c>
      <c r="AQ630">
        <v>-8.3256271914028197</v>
      </c>
      <c r="AR630" s="13">
        <f t="shared" ref="AR630:AR693" si="56">AQ630+AV$13+AP630*AV$14</f>
        <v>38.858266815450548</v>
      </c>
      <c r="AS630" s="13"/>
    </row>
    <row r="631" spans="1:45" ht="13.15" customHeight="1" x14ac:dyDescent="0.2">
      <c r="A631">
        <v>629</v>
      </c>
      <c r="B631" s="44">
        <f t="shared" si="52"/>
        <v>4.1894437292970386</v>
      </c>
      <c r="G631" s="13">
        <v>188.7</v>
      </c>
      <c r="H631" s="13">
        <f t="shared" si="53"/>
        <v>53.589059509316606</v>
      </c>
      <c r="AL631">
        <v>0.76926968604773804</v>
      </c>
      <c r="AM631">
        <f t="shared" si="55"/>
        <v>4.1894437292970386</v>
      </c>
      <c r="AP631" s="13">
        <v>188.7</v>
      </c>
      <c r="AQ631">
        <v>6.3356828834729102</v>
      </c>
      <c r="AR631" s="13">
        <f t="shared" si="56"/>
        <v>53.589059509316606</v>
      </c>
      <c r="AS631" s="13"/>
    </row>
    <row r="632" spans="1:45" ht="13.15" customHeight="1" x14ac:dyDescent="0.2">
      <c r="A632">
        <v>630</v>
      </c>
      <c r="B632" s="44">
        <f t="shared" si="52"/>
        <v>2.9548320165878277</v>
      </c>
      <c r="G632" s="13">
        <v>189</v>
      </c>
      <c r="H632" s="13">
        <f t="shared" si="53"/>
        <v>55.905454713705502</v>
      </c>
      <c r="AL632">
        <v>-0.46534202666147301</v>
      </c>
      <c r="AM632">
        <f t="shared" si="55"/>
        <v>2.9548320165878277</v>
      </c>
      <c r="AP632" s="13">
        <v>189</v>
      </c>
      <c r="AQ632">
        <v>8.5825954688714692</v>
      </c>
      <c r="AR632" s="13">
        <f t="shared" si="56"/>
        <v>55.905454713705502</v>
      </c>
      <c r="AS632" s="13"/>
    </row>
    <row r="633" spans="1:45" ht="13.15" customHeight="1" x14ac:dyDescent="0.2">
      <c r="A633">
        <v>631</v>
      </c>
      <c r="B633" s="44">
        <f t="shared" si="52"/>
        <v>3.2974377908166037</v>
      </c>
      <c r="G633" s="13">
        <v>189.3</v>
      </c>
      <c r="H633" s="13">
        <f t="shared" si="53"/>
        <v>39.728939779930812</v>
      </c>
      <c r="AL633">
        <v>-0.12273625243269699</v>
      </c>
      <c r="AM633">
        <f t="shared" si="55"/>
        <v>3.2974377908166037</v>
      </c>
      <c r="AP633" s="13">
        <v>189.3</v>
      </c>
      <c r="AQ633">
        <v>-7.6634020838935504</v>
      </c>
      <c r="AR633" s="13">
        <f t="shared" si="56"/>
        <v>39.728939779930812</v>
      </c>
      <c r="AS633" s="13"/>
    </row>
    <row r="634" spans="1:45" ht="13.15" customHeight="1" x14ac:dyDescent="0.2">
      <c r="A634">
        <v>632</v>
      </c>
      <c r="B634" s="44">
        <f t="shared" si="52"/>
        <v>3.6249606230636067</v>
      </c>
      <c r="G634" s="13">
        <v>189.6</v>
      </c>
      <c r="H634" s="13">
        <f t="shared" si="53"/>
        <v>31.084277166702801</v>
      </c>
      <c r="AL634">
        <v>0.20478657981430601</v>
      </c>
      <c r="AM634">
        <f t="shared" si="55"/>
        <v>3.6249606230636067</v>
      </c>
      <c r="AP634" s="13">
        <v>189.6</v>
      </c>
      <c r="AQ634">
        <v>-16.377547316111901</v>
      </c>
      <c r="AR634" s="13">
        <f t="shared" si="56"/>
        <v>31.084277166702801</v>
      </c>
      <c r="AS634" s="13"/>
    </row>
    <row r="635" spans="1:45" ht="13.15" customHeight="1" x14ac:dyDescent="0.2">
      <c r="A635">
        <v>633</v>
      </c>
      <c r="B635" s="44">
        <f t="shared" si="52"/>
        <v>4.8010361217186146</v>
      </c>
      <c r="G635" s="13">
        <v>189.9</v>
      </c>
      <c r="H635" s="13">
        <f t="shared" si="53"/>
        <v>52.727111623017649</v>
      </c>
      <c r="AL635">
        <v>0.233189325740665</v>
      </c>
      <c r="AM635">
        <f t="shared" ref="AM635:AM666" si="57">IF(AW$9=A635,AV$5+AV$9,AL635+AV$5)</f>
        <v>4.8010361217186146</v>
      </c>
      <c r="AP635" s="13">
        <v>189.9</v>
      </c>
      <c r="AQ635">
        <v>5.1958045212126098</v>
      </c>
      <c r="AR635" s="13">
        <f t="shared" si="56"/>
        <v>52.727111623017649</v>
      </c>
      <c r="AS635" s="13"/>
    </row>
    <row r="636" spans="1:45" ht="13.15" customHeight="1" x14ac:dyDescent="0.2">
      <c r="A636">
        <v>634</v>
      </c>
      <c r="B636" s="44">
        <f t="shared" si="52"/>
        <v>3.2939427284453497</v>
      </c>
      <c r="G636" s="13">
        <v>190.2</v>
      </c>
      <c r="H636" s="13">
        <f t="shared" si="53"/>
        <v>45.213470547826184</v>
      </c>
      <c r="AL636">
        <v>-0.126231314803951</v>
      </c>
      <c r="AM636">
        <f t="shared" si="57"/>
        <v>3.2939427284453497</v>
      </c>
      <c r="AP636" s="13">
        <v>190.2</v>
      </c>
      <c r="AQ636">
        <v>-2.3873191729691801</v>
      </c>
      <c r="AR636" s="13">
        <f t="shared" si="56"/>
        <v>45.213470547826184</v>
      </c>
      <c r="AS636" s="13"/>
    </row>
    <row r="637" spans="1:45" ht="13.15" customHeight="1" x14ac:dyDescent="0.2">
      <c r="A637">
        <v>635</v>
      </c>
      <c r="B637" s="44">
        <f t="shared" si="52"/>
        <v>3.0783792616821177</v>
      </c>
      <c r="G637" s="13">
        <v>190.5</v>
      </c>
      <c r="H637" s="13">
        <f t="shared" si="53"/>
        <v>48.369398917745627</v>
      </c>
      <c r="AL637">
        <v>-0.34179478156718301</v>
      </c>
      <c r="AM637">
        <f t="shared" si="57"/>
        <v>3.0783792616821177</v>
      </c>
      <c r="AP637" s="13">
        <v>190.5</v>
      </c>
      <c r="AQ637">
        <v>0.69912657795992506</v>
      </c>
      <c r="AR637" s="13">
        <f t="shared" si="56"/>
        <v>48.369398917745627</v>
      </c>
      <c r="AS637" s="13"/>
    </row>
    <row r="638" spans="1:45" ht="13.15" customHeight="1" x14ac:dyDescent="0.2">
      <c r="A638">
        <v>636</v>
      </c>
      <c r="B638" s="44">
        <f t="shared" si="52"/>
        <v>3.5286003117334808</v>
      </c>
      <c r="G638" s="13">
        <v>190.8</v>
      </c>
      <c r="H638" s="13">
        <f t="shared" si="53"/>
        <v>78.083369081682633</v>
      </c>
      <c r="AL638">
        <v>0.10842626848417999</v>
      </c>
      <c r="AM638">
        <f t="shared" si="57"/>
        <v>3.5286003117334808</v>
      </c>
      <c r="AP638" s="13">
        <v>190.8</v>
      </c>
      <c r="AQ638">
        <v>30.343614122906601</v>
      </c>
      <c r="AR638" s="13">
        <f t="shared" si="56"/>
        <v>78.083369081682633</v>
      </c>
      <c r="AS638" s="13"/>
    </row>
    <row r="639" spans="1:45" ht="13.15" customHeight="1" x14ac:dyDescent="0.2">
      <c r="A639">
        <v>637</v>
      </c>
      <c r="B639" s="44">
        <f t="shared" si="52"/>
        <v>3.2316077117268978</v>
      </c>
      <c r="G639" s="13">
        <v>191.1</v>
      </c>
      <c r="H639" s="13">
        <f t="shared" si="53"/>
        <v>54.762142197162653</v>
      </c>
      <c r="AL639">
        <v>-0.18856633152240301</v>
      </c>
      <c r="AM639">
        <f t="shared" si="57"/>
        <v>3.2316077117268978</v>
      </c>
      <c r="AP639" s="13">
        <v>191.1</v>
      </c>
      <c r="AQ639">
        <v>6.95290461939629</v>
      </c>
      <c r="AR639" s="13">
        <f t="shared" si="56"/>
        <v>54.762142197162653</v>
      </c>
      <c r="AS639" s="13"/>
    </row>
    <row r="640" spans="1:45" ht="13.15" customHeight="1" x14ac:dyDescent="0.2">
      <c r="A640">
        <v>638</v>
      </c>
      <c r="B640" s="44">
        <f t="shared" si="52"/>
        <v>3.0868042307146908</v>
      </c>
      <c r="G640" s="13">
        <v>191.4</v>
      </c>
      <c r="H640" s="13">
        <f t="shared" si="53"/>
        <v>56.352536005466632</v>
      </c>
      <c r="AL640">
        <v>-0.33336981253461001</v>
      </c>
      <c r="AM640">
        <f t="shared" si="57"/>
        <v>3.0868042307146908</v>
      </c>
      <c r="AP640" s="13">
        <v>191.4</v>
      </c>
      <c r="AQ640">
        <v>8.4738158087099293</v>
      </c>
      <c r="AR640" s="13">
        <f t="shared" si="56"/>
        <v>56.352536005466632</v>
      </c>
      <c r="AS640" s="13"/>
    </row>
    <row r="641" spans="1:45" ht="13.15" customHeight="1" x14ac:dyDescent="0.2">
      <c r="A641">
        <v>639</v>
      </c>
      <c r="B641" s="44">
        <f t="shared" si="52"/>
        <v>3.6719581776614376</v>
      </c>
      <c r="G641" s="13">
        <v>191.7</v>
      </c>
      <c r="H641" s="13">
        <f t="shared" si="53"/>
        <v>42.711961649060996</v>
      </c>
      <c r="AL641">
        <v>0.25178413441213698</v>
      </c>
      <c r="AM641">
        <f t="shared" si="57"/>
        <v>3.6719581776614376</v>
      </c>
      <c r="AP641" s="13">
        <v>191.7</v>
      </c>
      <c r="AQ641">
        <v>-5.2362411666860398</v>
      </c>
      <c r="AR641" s="13">
        <f t="shared" si="56"/>
        <v>42.711961649060996</v>
      </c>
      <c r="AS641" s="13"/>
    </row>
    <row r="642" spans="1:45" ht="13.15" customHeight="1" x14ac:dyDescent="0.2">
      <c r="A642">
        <v>640</v>
      </c>
      <c r="B642" s="44">
        <f t="shared" si="52"/>
        <v>3.123944136282105</v>
      </c>
      <c r="G642" s="13">
        <v>192</v>
      </c>
      <c r="H642" s="13">
        <f t="shared" si="53"/>
        <v>26.924262840674668</v>
      </c>
      <c r="AL642">
        <v>-0.29622990696719598</v>
      </c>
      <c r="AM642">
        <f t="shared" si="57"/>
        <v>3.123944136282105</v>
      </c>
      <c r="AP642" s="13">
        <v>192</v>
      </c>
      <c r="AQ642">
        <v>-21.093422594062702</v>
      </c>
      <c r="AR642" s="13">
        <f t="shared" si="56"/>
        <v>26.924262840674668</v>
      </c>
      <c r="AS642" s="13"/>
    </row>
    <row r="643" spans="1:45" ht="13.15" customHeight="1" x14ac:dyDescent="0.2">
      <c r="A643">
        <v>641</v>
      </c>
      <c r="B643" s="44">
        <f t="shared" ref="B643:B706" si="58">AM643</f>
        <v>4.182624373835921</v>
      </c>
      <c r="G643" s="13">
        <v>192.3</v>
      </c>
      <c r="H643" s="13">
        <f t="shared" ref="H643:H706" si="59">AR643</f>
        <v>45.686547003028714</v>
      </c>
      <c r="AL643">
        <v>0.76245033058662004</v>
      </c>
      <c r="AM643">
        <f t="shared" si="57"/>
        <v>4.182624373835921</v>
      </c>
      <c r="AP643" s="13">
        <v>192.3</v>
      </c>
      <c r="AQ643">
        <v>-2.40062105069899</v>
      </c>
      <c r="AR643" s="13">
        <f t="shared" si="56"/>
        <v>45.686547003028714</v>
      </c>
      <c r="AS643" s="13"/>
    </row>
    <row r="644" spans="1:45" ht="13.15" customHeight="1" x14ac:dyDescent="0.2">
      <c r="A644">
        <v>642</v>
      </c>
      <c r="B644" s="44">
        <f t="shared" si="58"/>
        <v>2.9758410669954469</v>
      </c>
      <c r="G644" s="13">
        <v>192.6</v>
      </c>
      <c r="H644" s="13">
        <f t="shared" si="59"/>
        <v>55.631476543682744</v>
      </c>
      <c r="AL644">
        <v>-0.44433297625385398</v>
      </c>
      <c r="AM644">
        <f t="shared" si="57"/>
        <v>2.9758410669954469</v>
      </c>
      <c r="AP644" s="13">
        <v>192.6</v>
      </c>
      <c r="AQ644">
        <v>7.4748258709647102</v>
      </c>
      <c r="AR644" s="13">
        <f t="shared" si="56"/>
        <v>55.631476543682744</v>
      </c>
      <c r="AS644" s="13"/>
    </row>
    <row r="645" spans="1:45" ht="13.15" customHeight="1" x14ac:dyDescent="0.2">
      <c r="A645">
        <v>643</v>
      </c>
      <c r="B645" s="44">
        <f t="shared" si="58"/>
        <v>3.5927302095745328</v>
      </c>
      <c r="G645" s="13">
        <v>192.9</v>
      </c>
      <c r="H645" s="13">
        <f t="shared" si="59"/>
        <v>44.532439106824391</v>
      </c>
      <c r="AL645">
        <v>0.17255616632523199</v>
      </c>
      <c r="AM645">
        <f t="shared" si="57"/>
        <v>3.5927302095745328</v>
      </c>
      <c r="AP645" s="13">
        <v>192.9</v>
      </c>
      <c r="AQ645">
        <v>-3.6936941848839799</v>
      </c>
      <c r="AR645" s="13">
        <f t="shared" si="56"/>
        <v>44.532439106824391</v>
      </c>
      <c r="AS645" s="13"/>
    </row>
    <row r="646" spans="1:45" ht="13.15" customHeight="1" x14ac:dyDescent="0.2">
      <c r="A646">
        <v>644</v>
      </c>
      <c r="B646" s="44">
        <f t="shared" si="58"/>
        <v>2.7820845944596457</v>
      </c>
      <c r="G646" s="13">
        <v>193.2</v>
      </c>
      <c r="H646" s="13">
        <f t="shared" si="59"/>
        <v>51.357510964802714</v>
      </c>
      <c r="AL646">
        <v>-0.63808944878965501</v>
      </c>
      <c r="AM646">
        <f t="shared" si="57"/>
        <v>2.7820845944596457</v>
      </c>
      <c r="AP646" s="13">
        <v>193.2</v>
      </c>
      <c r="AQ646">
        <v>3.0618950541040202</v>
      </c>
      <c r="AR646" s="13">
        <f t="shared" si="56"/>
        <v>51.357510964802714</v>
      </c>
      <c r="AS646" s="13"/>
    </row>
    <row r="647" spans="1:45" ht="13.15" customHeight="1" x14ac:dyDescent="0.2">
      <c r="A647">
        <v>645</v>
      </c>
      <c r="B647" s="44">
        <f t="shared" si="58"/>
        <v>3.040210762375759</v>
      </c>
      <c r="G647" s="13">
        <v>193.5</v>
      </c>
      <c r="H647" s="13">
        <f t="shared" si="59"/>
        <v>46.489386166151121</v>
      </c>
      <c r="AL647">
        <v>-0.37996328087354198</v>
      </c>
      <c r="AM647">
        <f t="shared" si="57"/>
        <v>3.040210762375759</v>
      </c>
      <c r="AP647" s="13">
        <v>193.5</v>
      </c>
      <c r="AQ647">
        <v>-1.87571236353791</v>
      </c>
      <c r="AR647" s="13">
        <f t="shared" si="56"/>
        <v>46.489386166151121</v>
      </c>
      <c r="AS647" s="13"/>
    </row>
    <row r="648" spans="1:45" ht="13.15" customHeight="1" x14ac:dyDescent="0.2">
      <c r="A648">
        <v>646</v>
      </c>
      <c r="B648" s="44">
        <f t="shared" si="58"/>
        <v>3.0243588518372748</v>
      </c>
      <c r="G648" s="13">
        <v>193.8</v>
      </c>
      <c r="H648" s="13">
        <f t="shared" si="59"/>
        <v>39.664401997417485</v>
      </c>
      <c r="AL648">
        <v>-0.39581519141202598</v>
      </c>
      <c r="AM648">
        <f t="shared" si="57"/>
        <v>3.0243588518372748</v>
      </c>
      <c r="AP648" s="13">
        <v>193.8</v>
      </c>
      <c r="AQ648">
        <v>-8.7701791512618907</v>
      </c>
      <c r="AR648" s="13">
        <f t="shared" si="56"/>
        <v>39.664401997417485</v>
      </c>
      <c r="AS648" s="13"/>
    </row>
    <row r="649" spans="1:45" ht="13.15" customHeight="1" x14ac:dyDescent="0.2">
      <c r="A649">
        <v>647</v>
      </c>
      <c r="B649" s="44">
        <f t="shared" si="58"/>
        <v>4.1454342325528382</v>
      </c>
      <c r="G649" s="13">
        <v>194.1</v>
      </c>
      <c r="H649" s="13">
        <f t="shared" si="59"/>
        <v>51.822401465009634</v>
      </c>
      <c r="AL649">
        <v>0.72526018930353697</v>
      </c>
      <c r="AM649">
        <f t="shared" si="57"/>
        <v>4.1454342325528382</v>
      </c>
      <c r="AP649" s="13">
        <v>194.1</v>
      </c>
      <c r="AQ649">
        <v>3.3183376973399299</v>
      </c>
      <c r="AR649" s="13">
        <f t="shared" si="56"/>
        <v>51.822401465009634</v>
      </c>
      <c r="AS649" s="13"/>
    </row>
    <row r="650" spans="1:45" ht="13.15" customHeight="1" x14ac:dyDescent="0.2">
      <c r="A650">
        <v>648</v>
      </c>
      <c r="B650" s="44">
        <f t="shared" si="58"/>
        <v>3.1452153406549579</v>
      </c>
      <c r="G650" s="13">
        <v>194.4</v>
      </c>
      <c r="H650" s="13">
        <f t="shared" si="59"/>
        <v>50.863744748449307</v>
      </c>
      <c r="AL650">
        <v>-0.27495870259434302</v>
      </c>
      <c r="AM650">
        <f t="shared" si="57"/>
        <v>3.1452153406549579</v>
      </c>
      <c r="AP650" s="13">
        <v>194.4</v>
      </c>
      <c r="AQ650">
        <v>2.2901983617892698</v>
      </c>
      <c r="AR650" s="13">
        <f t="shared" si="56"/>
        <v>50.863744748449307</v>
      </c>
      <c r="AS650" s="13"/>
    </row>
    <row r="651" spans="1:45" ht="13.15" customHeight="1" x14ac:dyDescent="0.2">
      <c r="A651">
        <v>649</v>
      </c>
      <c r="B651" s="44">
        <f t="shared" si="58"/>
        <v>3.687254006468196</v>
      </c>
      <c r="G651" s="13">
        <v>194.7</v>
      </c>
      <c r="H651" s="13">
        <f t="shared" si="59"/>
        <v>60.243187047457567</v>
      </c>
      <c r="AL651">
        <v>0.26707996321889499</v>
      </c>
      <c r="AM651">
        <f t="shared" si="57"/>
        <v>3.687254006468196</v>
      </c>
      <c r="AP651" s="13">
        <v>194.7</v>
      </c>
      <c r="AQ651">
        <v>11.6001580418072</v>
      </c>
      <c r="AR651" s="13">
        <f t="shared" si="56"/>
        <v>60.243187047457567</v>
      </c>
      <c r="AS651" s="13"/>
    </row>
    <row r="652" spans="1:45" ht="13.15" customHeight="1" x14ac:dyDescent="0.2">
      <c r="A652">
        <v>650</v>
      </c>
      <c r="B652" s="44">
        <f t="shared" si="58"/>
        <v>3.6065225181311997</v>
      </c>
      <c r="G652" s="13">
        <v>195</v>
      </c>
      <c r="H652" s="13">
        <f t="shared" si="59"/>
        <v>56.186422609765785</v>
      </c>
      <c r="AL652">
        <v>0.18634847488189901</v>
      </c>
      <c r="AM652">
        <f t="shared" si="57"/>
        <v>3.6065225181311997</v>
      </c>
      <c r="AP652" s="13">
        <v>195</v>
      </c>
      <c r="AQ652">
        <v>7.4739109851250802</v>
      </c>
      <c r="AR652" s="13">
        <f t="shared" si="56"/>
        <v>56.186422609765785</v>
      </c>
      <c r="AS652" s="13"/>
    </row>
    <row r="653" spans="1:45" ht="13.15" customHeight="1" x14ac:dyDescent="0.2">
      <c r="A653">
        <v>651</v>
      </c>
      <c r="B653" s="44">
        <f t="shared" si="58"/>
        <v>3.4423247002546864</v>
      </c>
      <c r="G653" s="13">
        <v>195.3</v>
      </c>
      <c r="H653" s="13">
        <f t="shared" si="59"/>
        <v>62.007266826890834</v>
      </c>
      <c r="AL653">
        <v>2.21506570053857E-2</v>
      </c>
      <c r="AM653">
        <f t="shared" si="57"/>
        <v>3.4423247002546864</v>
      </c>
      <c r="AP653" s="13">
        <v>195.3</v>
      </c>
      <c r="AQ653">
        <v>13.2252725832598</v>
      </c>
      <c r="AR653" s="13">
        <f t="shared" si="56"/>
        <v>62.007266826890834</v>
      </c>
      <c r="AS653" s="13"/>
    </row>
    <row r="654" spans="1:45" ht="13.15" customHeight="1" x14ac:dyDescent="0.2">
      <c r="A654">
        <v>652</v>
      </c>
      <c r="B654" s="44">
        <f t="shared" si="58"/>
        <v>3.3335889161441608</v>
      </c>
      <c r="G654" s="13">
        <v>195.6</v>
      </c>
      <c r="H654" s="13">
        <f t="shared" si="59"/>
        <v>40.800952886256752</v>
      </c>
      <c r="AL654">
        <v>-8.6585127105139895E-2</v>
      </c>
      <c r="AM654">
        <f t="shared" si="57"/>
        <v>3.3335889161441608</v>
      </c>
      <c r="AP654" s="13">
        <v>195.6</v>
      </c>
      <c r="AQ654">
        <v>-8.0505239763646106</v>
      </c>
      <c r="AR654" s="13">
        <f t="shared" si="56"/>
        <v>40.800952886256752</v>
      </c>
      <c r="AS654" s="13"/>
    </row>
    <row r="655" spans="1:45" ht="13.15" customHeight="1" x14ac:dyDescent="0.2">
      <c r="A655">
        <v>653</v>
      </c>
      <c r="B655" s="44">
        <f t="shared" si="58"/>
        <v>3.5575177737525867</v>
      </c>
      <c r="G655" s="13">
        <v>195.9</v>
      </c>
      <c r="H655" s="13">
        <f t="shared" si="59"/>
        <v>60.504469987072106</v>
      </c>
      <c r="AL655">
        <v>0.13734373050328599</v>
      </c>
      <c r="AM655">
        <f t="shared" si="57"/>
        <v>3.5575177737525867</v>
      </c>
      <c r="AP655" s="13">
        <v>195.9</v>
      </c>
      <c r="AQ655">
        <v>11.583510505460399</v>
      </c>
      <c r="AR655" s="13">
        <f t="shared" si="56"/>
        <v>60.504469987072106</v>
      </c>
      <c r="AS655" s="13"/>
    </row>
    <row r="656" spans="1:45" ht="13.15" customHeight="1" x14ac:dyDescent="0.2">
      <c r="A656">
        <v>654</v>
      </c>
      <c r="B656" s="44">
        <f t="shared" si="58"/>
        <v>3.3017974317977967</v>
      </c>
      <c r="G656" s="13">
        <v>196.2</v>
      </c>
      <c r="H656" s="13">
        <f t="shared" si="59"/>
        <v>43.926371481071001</v>
      </c>
      <c r="AL656">
        <v>-0.11837661145150399</v>
      </c>
      <c r="AM656">
        <f t="shared" si="57"/>
        <v>3.3017974317977967</v>
      </c>
      <c r="AP656" s="13">
        <v>196.2</v>
      </c>
      <c r="AQ656">
        <v>-5.0640706195310301</v>
      </c>
      <c r="AR656" s="13">
        <f t="shared" si="56"/>
        <v>43.926371481071001</v>
      </c>
      <c r="AS656" s="13"/>
    </row>
    <row r="657" spans="1:45" ht="13.15" customHeight="1" x14ac:dyDescent="0.2">
      <c r="A657">
        <v>655</v>
      </c>
      <c r="B657" s="44">
        <f t="shared" si="58"/>
        <v>3.9348654972811081</v>
      </c>
      <c r="G657" s="13">
        <v>196.5</v>
      </c>
      <c r="H657" s="13">
        <f t="shared" si="59"/>
        <v>52.860107429260282</v>
      </c>
      <c r="AL657">
        <v>0.51469145403180705</v>
      </c>
      <c r="AM657">
        <f t="shared" si="57"/>
        <v>3.9348654972811081</v>
      </c>
      <c r="AP657" s="13">
        <v>196.5</v>
      </c>
      <c r="AQ657">
        <v>3.8001827096679102</v>
      </c>
      <c r="AR657" s="13">
        <f t="shared" si="56"/>
        <v>52.860107429260282</v>
      </c>
      <c r="AS657" s="13"/>
    </row>
    <row r="658" spans="1:45" ht="13.15" customHeight="1" x14ac:dyDescent="0.2">
      <c r="A658">
        <v>656</v>
      </c>
      <c r="B658" s="44">
        <f t="shared" si="58"/>
        <v>3.0435576491333247</v>
      </c>
      <c r="G658" s="13">
        <v>196.8</v>
      </c>
      <c r="H658" s="13">
        <f t="shared" si="59"/>
        <v>32.255035486691206</v>
      </c>
      <c r="AL658">
        <v>-0.37661639411597603</v>
      </c>
      <c r="AM658">
        <f t="shared" si="57"/>
        <v>3.0435576491333247</v>
      </c>
      <c r="AP658" s="13">
        <v>196.8</v>
      </c>
      <c r="AQ658">
        <v>-16.8743718518915</v>
      </c>
      <c r="AR658" s="13">
        <f t="shared" si="56"/>
        <v>32.255035486691206</v>
      </c>
      <c r="AS658" s="13"/>
    </row>
    <row r="659" spans="1:45" ht="13.15" customHeight="1" x14ac:dyDescent="0.2">
      <c r="A659">
        <v>657</v>
      </c>
      <c r="B659" s="44">
        <f t="shared" si="58"/>
        <v>3.0906667072821508</v>
      </c>
      <c r="G659" s="13">
        <v>197.1</v>
      </c>
      <c r="H659" s="13">
        <f t="shared" si="59"/>
        <v>47.430959928275897</v>
      </c>
      <c r="AL659">
        <v>-0.32950733596714998</v>
      </c>
      <c r="AM659">
        <f t="shared" si="57"/>
        <v>3.0906667072821508</v>
      </c>
      <c r="AP659" s="13">
        <v>197.1</v>
      </c>
      <c r="AQ659">
        <v>-1.76793002929714</v>
      </c>
      <c r="AR659" s="13">
        <f t="shared" si="56"/>
        <v>47.430959928275897</v>
      </c>
      <c r="AS659" s="13"/>
    </row>
    <row r="660" spans="1:45" ht="13.15" customHeight="1" x14ac:dyDescent="0.2">
      <c r="A660">
        <v>658</v>
      </c>
      <c r="B660" s="44">
        <f t="shared" si="58"/>
        <v>3.276849931946844</v>
      </c>
      <c r="G660" s="13">
        <v>197.4</v>
      </c>
      <c r="H660" s="13">
        <f t="shared" si="59"/>
        <v>64.212224594558663</v>
      </c>
      <c r="AL660">
        <v>-0.14332411130245701</v>
      </c>
      <c r="AM660">
        <f t="shared" si="57"/>
        <v>3.276849931946844</v>
      </c>
      <c r="AP660" s="13">
        <v>197.4</v>
      </c>
      <c r="AQ660">
        <v>14.943852017995299</v>
      </c>
      <c r="AR660" s="13">
        <f t="shared" si="56"/>
        <v>64.212224594558663</v>
      </c>
      <c r="AS660" s="13"/>
    </row>
    <row r="661" spans="1:45" ht="13.15" customHeight="1" x14ac:dyDescent="0.2">
      <c r="A661">
        <v>659</v>
      </c>
      <c r="B661" s="44">
        <f t="shared" si="58"/>
        <v>3.4369445154279386</v>
      </c>
      <c r="G661" s="13">
        <v>197.7</v>
      </c>
      <c r="H661" s="13">
        <f t="shared" si="59"/>
        <v>42.628440097172515</v>
      </c>
      <c r="AL661">
        <v>1.6770472178637801E-2</v>
      </c>
      <c r="AM661">
        <f t="shared" si="57"/>
        <v>3.4369445154279386</v>
      </c>
      <c r="AP661" s="13">
        <v>197.7</v>
      </c>
      <c r="AQ661">
        <v>-6.7094150983811804</v>
      </c>
      <c r="AR661" s="13">
        <f t="shared" si="56"/>
        <v>42.628440097172515</v>
      </c>
      <c r="AS661" s="13"/>
    </row>
    <row r="662" spans="1:45" ht="13.15" customHeight="1" x14ac:dyDescent="0.2">
      <c r="A662">
        <v>660</v>
      </c>
      <c r="B662" s="44">
        <f t="shared" si="58"/>
        <v>3.4067796584934169</v>
      </c>
      <c r="G662" s="13">
        <v>198</v>
      </c>
      <c r="H662" s="13">
        <f t="shared" si="59"/>
        <v>55.534588136458559</v>
      </c>
      <c r="AL662">
        <v>-1.33943847558838E-2</v>
      </c>
      <c r="AM662">
        <f t="shared" si="57"/>
        <v>3.4067796584934169</v>
      </c>
      <c r="AP662" s="13">
        <v>198</v>
      </c>
      <c r="AQ662">
        <v>6.12725032191452</v>
      </c>
      <c r="AR662" s="13">
        <f t="shared" si="56"/>
        <v>55.534588136458559</v>
      </c>
      <c r="AS662" s="13"/>
    </row>
    <row r="663" spans="1:45" ht="13.15" customHeight="1" x14ac:dyDescent="0.2">
      <c r="A663">
        <v>661</v>
      </c>
      <c r="B663" s="44">
        <f t="shared" si="58"/>
        <v>3.3150304811370219</v>
      </c>
      <c r="G663" s="13">
        <v>198.3</v>
      </c>
      <c r="H663" s="13">
        <f t="shared" si="59"/>
        <v>69.576236578695472</v>
      </c>
      <c r="AL663">
        <v>-0.105143562112279</v>
      </c>
      <c r="AM663">
        <f t="shared" si="57"/>
        <v>3.3150304811370219</v>
      </c>
      <c r="AP663" s="13">
        <v>198.3</v>
      </c>
      <c r="AQ663">
        <v>20.099416145161101</v>
      </c>
      <c r="AR663" s="13">
        <f t="shared" si="56"/>
        <v>69.576236578695472</v>
      </c>
      <c r="AS663" s="13"/>
    </row>
    <row r="664" spans="1:45" ht="13.15" customHeight="1" x14ac:dyDescent="0.2">
      <c r="A664">
        <v>662</v>
      </c>
      <c r="B664" s="44">
        <f t="shared" si="58"/>
        <v>3.260722639771739</v>
      </c>
      <c r="G664" s="13">
        <v>198.6</v>
      </c>
      <c r="H664" s="13">
        <f t="shared" si="59"/>
        <v>42.684606266916255</v>
      </c>
      <c r="AL664">
        <v>-0.15945140347756201</v>
      </c>
      <c r="AM664">
        <f t="shared" si="57"/>
        <v>3.260722639771739</v>
      </c>
      <c r="AP664" s="13">
        <v>198.6</v>
      </c>
      <c r="AQ664">
        <v>-6.8616967856084496</v>
      </c>
      <c r="AR664" s="13">
        <f t="shared" si="56"/>
        <v>42.684606266916255</v>
      </c>
      <c r="AS664" s="13"/>
    </row>
    <row r="665" spans="1:45" ht="13.15" customHeight="1" x14ac:dyDescent="0.2">
      <c r="A665">
        <v>663</v>
      </c>
      <c r="B665" s="44">
        <f t="shared" si="58"/>
        <v>3.6750843010650409</v>
      </c>
      <c r="G665" s="13">
        <v>198.9</v>
      </c>
      <c r="H665" s="13">
        <f t="shared" si="59"/>
        <v>51.18853181210897</v>
      </c>
      <c r="AL665">
        <v>0.25491025781574</v>
      </c>
      <c r="AM665">
        <f t="shared" si="57"/>
        <v>3.6750843010650409</v>
      </c>
      <c r="AP665" s="13">
        <v>198.9</v>
      </c>
      <c r="AQ665">
        <v>1.57274614059393</v>
      </c>
      <c r="AR665" s="13">
        <f t="shared" si="56"/>
        <v>51.18853181210897</v>
      </c>
      <c r="AS665" s="13"/>
    </row>
    <row r="666" spans="1:45" ht="13.15" customHeight="1" x14ac:dyDescent="0.2">
      <c r="A666">
        <v>664</v>
      </c>
      <c r="B666" s="44">
        <f t="shared" si="58"/>
        <v>3.2518163810839447</v>
      </c>
      <c r="G666" s="13">
        <v>199.2</v>
      </c>
      <c r="H666" s="13">
        <f t="shared" si="59"/>
        <v>47.592445276136296</v>
      </c>
      <c r="AL666">
        <v>-0.168357662165356</v>
      </c>
      <c r="AM666">
        <f t="shared" si="57"/>
        <v>3.2518163810839447</v>
      </c>
      <c r="AP666" s="13">
        <v>199.2</v>
      </c>
      <c r="AQ666">
        <v>-2.09282301436907</v>
      </c>
      <c r="AR666" s="13">
        <f t="shared" si="56"/>
        <v>47.592445276136296</v>
      </c>
      <c r="AS666" s="13"/>
    </row>
    <row r="667" spans="1:45" ht="13.15" customHeight="1" x14ac:dyDescent="0.2">
      <c r="A667">
        <v>665</v>
      </c>
      <c r="B667" s="44">
        <f t="shared" si="58"/>
        <v>3.1383480905411849</v>
      </c>
      <c r="G667" s="13">
        <v>199.5</v>
      </c>
      <c r="H667" s="13">
        <f t="shared" si="59"/>
        <v>70.752300233990397</v>
      </c>
      <c r="AL667">
        <v>-0.281825952708116</v>
      </c>
      <c r="AM667">
        <f t="shared" ref="AM667:AM698" si="60">IF(AW$9=A667,AV$5+AV$9,AL667+AV$5)</f>
        <v>3.1383480905411849</v>
      </c>
      <c r="AP667" s="13">
        <v>199.5</v>
      </c>
      <c r="AQ667">
        <v>20.997549324494699</v>
      </c>
      <c r="AR667" s="13">
        <f t="shared" si="56"/>
        <v>70.752300233990397</v>
      </c>
      <c r="AS667" s="13"/>
    </row>
    <row r="668" spans="1:45" ht="13.15" customHeight="1" x14ac:dyDescent="0.2">
      <c r="A668">
        <v>666</v>
      </c>
      <c r="B668" s="44">
        <f t="shared" si="58"/>
        <v>3.4135419072399569</v>
      </c>
      <c r="G668" s="13">
        <v>199.8</v>
      </c>
      <c r="H668" s="13">
        <f t="shared" si="59"/>
        <v>46.370252814825079</v>
      </c>
      <c r="AL668">
        <v>-6.6321360093441204E-3</v>
      </c>
      <c r="AM668">
        <f t="shared" si="60"/>
        <v>3.4135419072399569</v>
      </c>
      <c r="AP668" s="13">
        <v>199.8</v>
      </c>
      <c r="AQ668">
        <v>-3.4539807136609602</v>
      </c>
      <c r="AR668" s="13">
        <f t="shared" si="56"/>
        <v>46.370252814825079</v>
      </c>
      <c r="AS668" s="13"/>
    </row>
    <row r="669" spans="1:45" ht="13.15" customHeight="1" x14ac:dyDescent="0.2">
      <c r="A669">
        <v>667</v>
      </c>
      <c r="B669" s="44">
        <f t="shared" si="58"/>
        <v>3.1172334902113707</v>
      </c>
      <c r="G669" s="13">
        <v>200.1</v>
      </c>
      <c r="H669" s="13">
        <f t="shared" si="59"/>
        <v>60.528569877733673</v>
      </c>
      <c r="AL669">
        <v>-0.30294055303792999</v>
      </c>
      <c r="AM669">
        <f t="shared" si="60"/>
        <v>3.1172334902113707</v>
      </c>
      <c r="AP669" s="13">
        <v>200.1</v>
      </c>
      <c r="AQ669">
        <v>10.6348537302573</v>
      </c>
      <c r="AR669" s="13">
        <f t="shared" si="56"/>
        <v>60.528569877733673</v>
      </c>
      <c r="AS669" s="13"/>
    </row>
    <row r="670" spans="1:45" ht="13.15" customHeight="1" x14ac:dyDescent="0.2">
      <c r="A670">
        <v>668</v>
      </c>
      <c r="B670" s="44">
        <f t="shared" si="58"/>
        <v>3.5278249724655648</v>
      </c>
      <c r="G670" s="13">
        <v>200.4</v>
      </c>
      <c r="H670" s="13">
        <f t="shared" si="59"/>
        <v>27.716704096175206</v>
      </c>
      <c r="AL670">
        <v>0.107650929216264</v>
      </c>
      <c r="AM670">
        <f t="shared" si="60"/>
        <v>3.5278249724655648</v>
      </c>
      <c r="AP670" s="13">
        <v>200.4</v>
      </c>
      <c r="AQ670">
        <v>-22.246494670291501</v>
      </c>
      <c r="AR670" s="13">
        <f t="shared" si="56"/>
        <v>27.716704096175206</v>
      </c>
      <c r="AS670" s="13"/>
    </row>
    <row r="671" spans="1:45" ht="13.15" customHeight="1" x14ac:dyDescent="0.2">
      <c r="A671">
        <v>669</v>
      </c>
      <c r="B671" s="44">
        <f t="shared" si="58"/>
        <v>3.769585496466854</v>
      </c>
      <c r="G671" s="13">
        <v>200.7</v>
      </c>
      <c r="H671" s="13">
        <f t="shared" si="59"/>
        <v>21.821627927065535</v>
      </c>
      <c r="AL671">
        <v>0.34941145321755301</v>
      </c>
      <c r="AM671">
        <f t="shared" si="60"/>
        <v>3.769585496466854</v>
      </c>
      <c r="AP671" s="13">
        <v>200.7</v>
      </c>
      <c r="AQ671">
        <v>-28.2110534583915</v>
      </c>
      <c r="AR671" s="13">
        <f t="shared" si="56"/>
        <v>21.821627927065535</v>
      </c>
      <c r="AS671" s="13"/>
    </row>
    <row r="672" spans="1:45" ht="13.15" customHeight="1" x14ac:dyDescent="0.2">
      <c r="A672">
        <v>670</v>
      </c>
      <c r="B672" s="44">
        <f t="shared" si="58"/>
        <v>3.6490421737288656</v>
      </c>
      <c r="G672" s="13">
        <v>201</v>
      </c>
      <c r="H672" s="13">
        <f t="shared" si="59"/>
        <v>62.641069093814465</v>
      </c>
      <c r="AL672">
        <v>0.228868130479565</v>
      </c>
      <c r="AM672">
        <f t="shared" si="60"/>
        <v>3.6490421737288656</v>
      </c>
      <c r="AP672" s="13">
        <v>201</v>
      </c>
      <c r="AQ672">
        <v>12.5389050893671</v>
      </c>
      <c r="AR672" s="13">
        <f t="shared" si="56"/>
        <v>62.641069093814465</v>
      </c>
      <c r="AS672" s="13"/>
    </row>
    <row r="673" spans="1:45" ht="13.15" customHeight="1" x14ac:dyDescent="0.2">
      <c r="A673">
        <v>671</v>
      </c>
      <c r="B673" s="44">
        <f t="shared" si="58"/>
        <v>3.3223068349099942</v>
      </c>
      <c r="G673" s="13">
        <v>201.3</v>
      </c>
      <c r="H673" s="13">
        <f t="shared" si="59"/>
        <v>64.8090969276452</v>
      </c>
      <c r="AL673">
        <v>-9.7867208339306802E-2</v>
      </c>
      <c r="AM673">
        <f t="shared" si="60"/>
        <v>3.3223068349099942</v>
      </c>
      <c r="AP673" s="13">
        <v>201.3</v>
      </c>
      <c r="AQ673">
        <v>14.637450304207499</v>
      </c>
      <c r="AR673" s="13">
        <f t="shared" si="56"/>
        <v>64.8090969276452</v>
      </c>
      <c r="AS673" s="13"/>
    </row>
    <row r="674" spans="1:45" ht="13.15" customHeight="1" x14ac:dyDescent="0.2">
      <c r="A674">
        <v>672</v>
      </c>
      <c r="B674" s="44">
        <f t="shared" si="58"/>
        <v>3.7429173989562701</v>
      </c>
      <c r="G674" s="13">
        <v>201.6</v>
      </c>
      <c r="H674" s="13">
        <f t="shared" si="59"/>
        <v>56.079742995672277</v>
      </c>
      <c r="AL674">
        <v>0.32274335570696899</v>
      </c>
      <c r="AM674">
        <f t="shared" si="60"/>
        <v>3.7429173989562701</v>
      </c>
      <c r="AP674" s="13">
        <v>201.6</v>
      </c>
      <c r="AQ674">
        <v>5.8386137532442399</v>
      </c>
      <c r="AR674" s="13">
        <f t="shared" si="56"/>
        <v>56.079742995672277</v>
      </c>
      <c r="AS674" s="13"/>
    </row>
    <row r="675" spans="1:45" ht="13.15" customHeight="1" x14ac:dyDescent="0.2">
      <c r="A675">
        <v>673</v>
      </c>
      <c r="B675" s="44">
        <f t="shared" si="58"/>
        <v>4.0672489807991878</v>
      </c>
      <c r="G675" s="13">
        <v>201.9</v>
      </c>
      <c r="H675" s="13">
        <f t="shared" si="59"/>
        <v>34.883090366838871</v>
      </c>
      <c r="AL675">
        <v>0.64707493754988699</v>
      </c>
      <c r="AM675">
        <f t="shared" si="60"/>
        <v>4.0672489807991878</v>
      </c>
      <c r="AP675" s="13">
        <v>201.9</v>
      </c>
      <c r="AQ675">
        <v>-15.4275214945795</v>
      </c>
      <c r="AR675" s="13">
        <f t="shared" si="56"/>
        <v>34.883090366838871</v>
      </c>
      <c r="AS675" s="13"/>
    </row>
    <row r="676" spans="1:45" ht="13.15" customHeight="1" x14ac:dyDescent="0.2">
      <c r="A676">
        <v>674</v>
      </c>
      <c r="B676" s="44">
        <f t="shared" si="58"/>
        <v>3.4642418632992604</v>
      </c>
      <c r="G676" s="13">
        <v>202.2</v>
      </c>
      <c r="H676" s="13">
        <f t="shared" si="59"/>
        <v>46.656972890620956</v>
      </c>
      <c r="AL676">
        <v>4.4067820049959502E-2</v>
      </c>
      <c r="AM676">
        <f t="shared" si="60"/>
        <v>3.4642418632992604</v>
      </c>
      <c r="AP676" s="13">
        <v>202.2</v>
      </c>
      <c r="AQ676">
        <v>-3.7231215897877501</v>
      </c>
      <c r="AR676" s="13">
        <f t="shared" si="56"/>
        <v>46.656972890620956</v>
      </c>
      <c r="AS676" s="13"/>
    </row>
    <row r="677" spans="1:45" ht="13.15" customHeight="1" x14ac:dyDescent="0.2">
      <c r="A677">
        <v>675</v>
      </c>
      <c r="B677" s="44">
        <f t="shared" si="58"/>
        <v>3.1048692369412008</v>
      </c>
      <c r="G677" s="13">
        <v>202.5</v>
      </c>
      <c r="H677" s="13">
        <f t="shared" si="59"/>
        <v>34.198778879890241</v>
      </c>
      <c r="AL677">
        <v>-0.31530480630809998</v>
      </c>
      <c r="AM677">
        <f t="shared" si="60"/>
        <v>3.1048692369412008</v>
      </c>
      <c r="AP677" s="13">
        <v>202.5</v>
      </c>
      <c r="AQ677">
        <v>-16.250798219508798</v>
      </c>
      <c r="AR677" s="13">
        <f t="shared" si="56"/>
        <v>34.198778879890241</v>
      </c>
      <c r="AS677" s="13"/>
    </row>
    <row r="678" spans="1:45" ht="13.15" customHeight="1" x14ac:dyDescent="0.2">
      <c r="A678">
        <v>676</v>
      </c>
      <c r="B678" s="44">
        <f t="shared" si="58"/>
        <v>3.1511222483495587</v>
      </c>
      <c r="G678" s="13">
        <v>202.8</v>
      </c>
      <c r="H678" s="13">
        <f t="shared" si="59"/>
        <v>44.509585866948505</v>
      </c>
      <c r="AL678">
        <v>-0.26905179489974201</v>
      </c>
      <c r="AM678">
        <f t="shared" si="60"/>
        <v>3.1511222483495587</v>
      </c>
      <c r="AP678" s="13">
        <v>202.8</v>
      </c>
      <c r="AQ678">
        <v>-6.0094738514408697</v>
      </c>
      <c r="AR678" s="13">
        <f t="shared" si="56"/>
        <v>44.509585866948505</v>
      </c>
      <c r="AS678" s="13"/>
    </row>
    <row r="679" spans="1:45" ht="13.15" customHeight="1" x14ac:dyDescent="0.2">
      <c r="A679">
        <v>677</v>
      </c>
      <c r="B679" s="44">
        <f t="shared" si="58"/>
        <v>3.5738725949854779</v>
      </c>
      <c r="G679" s="13">
        <v>203.1</v>
      </c>
      <c r="H679" s="13">
        <f t="shared" si="59"/>
        <v>62.514259788931902</v>
      </c>
      <c r="AL679">
        <v>0.153698551736177</v>
      </c>
      <c r="AM679">
        <f t="shared" si="60"/>
        <v>3.5738725949854779</v>
      </c>
      <c r="AP679" s="13">
        <v>203.1</v>
      </c>
      <c r="AQ679">
        <v>11.925717451552201</v>
      </c>
      <c r="AR679" s="13">
        <f t="shared" si="56"/>
        <v>62.514259788931902</v>
      </c>
      <c r="AS679" s="13"/>
    </row>
    <row r="680" spans="1:45" ht="13.15" customHeight="1" x14ac:dyDescent="0.2">
      <c r="A680">
        <v>678</v>
      </c>
      <c r="B680" s="44">
        <f t="shared" si="58"/>
        <v>3.3962279559553283</v>
      </c>
      <c r="G680" s="13">
        <v>203.4</v>
      </c>
      <c r="H680" s="13">
        <f t="shared" si="59"/>
        <v>60.492055277482308</v>
      </c>
      <c r="AL680">
        <v>-2.3946087293972702E-2</v>
      </c>
      <c r="AM680">
        <f t="shared" si="60"/>
        <v>3.3962279559553283</v>
      </c>
      <c r="AP680" s="13">
        <v>203.4</v>
      </c>
      <c r="AQ680">
        <v>9.8340303211122695</v>
      </c>
      <c r="AR680" s="13">
        <f t="shared" si="56"/>
        <v>60.492055277482308</v>
      </c>
      <c r="AS680" s="13"/>
    </row>
    <row r="681" spans="1:45" ht="13.15" customHeight="1" x14ac:dyDescent="0.2">
      <c r="A681">
        <v>679</v>
      </c>
      <c r="B681" s="44">
        <f t="shared" si="58"/>
        <v>3.6150549988264666</v>
      </c>
      <c r="G681" s="13">
        <v>203.7</v>
      </c>
      <c r="H681" s="13">
        <f t="shared" si="59"/>
        <v>48.745226522798468</v>
      </c>
      <c r="AL681">
        <v>0.194880955577166</v>
      </c>
      <c r="AM681">
        <f t="shared" si="60"/>
        <v>3.6150549988264666</v>
      </c>
      <c r="AP681" s="13">
        <v>203.7</v>
      </c>
      <c r="AQ681">
        <v>-1.9822810525618999</v>
      </c>
      <c r="AR681" s="13">
        <f t="shared" si="56"/>
        <v>48.745226522798468</v>
      </c>
      <c r="AS681" s="13"/>
    </row>
    <row r="682" spans="1:45" ht="13.15" customHeight="1" x14ac:dyDescent="0.2">
      <c r="A682">
        <v>680</v>
      </c>
      <c r="B682" s="44">
        <f t="shared" si="58"/>
        <v>3.3538113281592263</v>
      </c>
      <c r="G682" s="13">
        <v>204</v>
      </c>
      <c r="H682" s="13">
        <f t="shared" si="59"/>
        <v>46.101317668918043</v>
      </c>
      <c r="AL682">
        <v>-6.63627150900747E-2</v>
      </c>
      <c r="AM682">
        <f t="shared" si="60"/>
        <v>3.3538113281592263</v>
      </c>
      <c r="AP682" s="13">
        <v>204</v>
      </c>
      <c r="AQ682">
        <v>-4.6956725254326601</v>
      </c>
      <c r="AR682" s="13">
        <f t="shared" si="56"/>
        <v>46.101317668918043</v>
      </c>
      <c r="AS682" s="13"/>
    </row>
    <row r="683" spans="1:45" ht="13.15" customHeight="1" x14ac:dyDescent="0.2">
      <c r="A683">
        <v>681</v>
      </c>
      <c r="B683" s="44">
        <f t="shared" si="58"/>
        <v>3.7782360834096917</v>
      </c>
      <c r="G683" s="13">
        <v>204.3</v>
      </c>
      <c r="H683" s="13">
        <f t="shared" si="59"/>
        <v>38.312809637769142</v>
      </c>
      <c r="AL683">
        <v>0.358062040160391</v>
      </c>
      <c r="AM683">
        <f t="shared" si="60"/>
        <v>3.7782360834096917</v>
      </c>
      <c r="AP683" s="13">
        <v>204.3</v>
      </c>
      <c r="AQ683">
        <v>-12.5536631755719</v>
      </c>
      <c r="AR683" s="13">
        <f t="shared" si="56"/>
        <v>38.312809637769142</v>
      </c>
      <c r="AS683" s="13"/>
    </row>
    <row r="684" spans="1:45" ht="13.15" customHeight="1" x14ac:dyDescent="0.2">
      <c r="A684">
        <v>682</v>
      </c>
      <c r="B684" s="44">
        <f t="shared" si="58"/>
        <v>3.1241337757058707</v>
      </c>
      <c r="G684" s="13">
        <v>204.6</v>
      </c>
      <c r="H684" s="13">
        <f t="shared" si="59"/>
        <v>55.598142074620831</v>
      </c>
      <c r="AL684">
        <v>-0.29604026754342999</v>
      </c>
      <c r="AM684">
        <f t="shared" si="60"/>
        <v>3.1241337757058707</v>
      </c>
      <c r="AP684" s="13">
        <v>204.6</v>
      </c>
      <c r="AQ684">
        <v>4.66218664228946</v>
      </c>
      <c r="AR684" s="13">
        <f t="shared" si="56"/>
        <v>55.598142074620831</v>
      </c>
      <c r="AS684" s="13"/>
    </row>
    <row r="685" spans="1:45" ht="13.15" customHeight="1" x14ac:dyDescent="0.2">
      <c r="A685">
        <v>683</v>
      </c>
      <c r="B685" s="44">
        <f t="shared" si="58"/>
        <v>3.4675611793528907</v>
      </c>
      <c r="G685" s="13">
        <v>204.9</v>
      </c>
      <c r="H685" s="13">
        <f t="shared" si="59"/>
        <v>44.565796348683968</v>
      </c>
      <c r="AL685">
        <v>4.7387136103589703E-2</v>
      </c>
      <c r="AM685">
        <f t="shared" si="60"/>
        <v>3.4675611793528907</v>
      </c>
      <c r="AP685" s="13">
        <v>204.9</v>
      </c>
      <c r="AQ685">
        <v>-6.4396417026377399</v>
      </c>
      <c r="AR685" s="13">
        <f t="shared" si="56"/>
        <v>44.565796348683968</v>
      </c>
      <c r="AS685" s="13"/>
    </row>
    <row r="686" spans="1:45" ht="13.15" customHeight="1" x14ac:dyDescent="0.2">
      <c r="A686">
        <v>684</v>
      </c>
      <c r="B686" s="44">
        <f t="shared" si="58"/>
        <v>3.690609167257624</v>
      </c>
      <c r="G686" s="13">
        <v>205.2</v>
      </c>
      <c r="H686" s="13">
        <f t="shared" si="59"/>
        <v>47.726523161203716</v>
      </c>
      <c r="AL686">
        <v>0.27043512400832298</v>
      </c>
      <c r="AM686">
        <f t="shared" si="60"/>
        <v>3.690609167257624</v>
      </c>
      <c r="AP686" s="13">
        <v>205.2</v>
      </c>
      <c r="AQ686">
        <v>-3.3483975091083198</v>
      </c>
      <c r="AR686" s="13">
        <f t="shared" si="56"/>
        <v>47.726523161203716</v>
      </c>
      <c r="AS686" s="13"/>
    </row>
    <row r="687" spans="1:45" ht="13.15" customHeight="1" x14ac:dyDescent="0.2">
      <c r="A687">
        <v>685</v>
      </c>
      <c r="B687" s="44">
        <f t="shared" si="58"/>
        <v>3.5108400000314215</v>
      </c>
      <c r="G687" s="13">
        <v>205.5</v>
      </c>
      <c r="H687" s="13">
        <f t="shared" si="59"/>
        <v>67.227776030944369</v>
      </c>
      <c r="AL687">
        <v>9.0665956782120499E-2</v>
      </c>
      <c r="AM687">
        <f t="shared" si="60"/>
        <v>3.5108400000314215</v>
      </c>
      <c r="AP687" s="13">
        <v>205.5</v>
      </c>
      <c r="AQ687">
        <v>16.083372741641998</v>
      </c>
      <c r="AR687" s="13">
        <f t="shared" si="56"/>
        <v>67.227776030944369</v>
      </c>
      <c r="AS687" s="13"/>
    </row>
    <row r="688" spans="1:45" ht="13.15" customHeight="1" x14ac:dyDescent="0.2">
      <c r="A688">
        <v>686</v>
      </c>
      <c r="B688" s="44">
        <f t="shared" si="58"/>
        <v>3.3017434079135719</v>
      </c>
      <c r="G688" s="13">
        <v>205.8</v>
      </c>
      <c r="H688" s="13">
        <f t="shared" si="59"/>
        <v>40.450783793914006</v>
      </c>
      <c r="AL688">
        <v>-0.11843063533572901</v>
      </c>
      <c r="AM688">
        <f t="shared" si="60"/>
        <v>3.3017434079135719</v>
      </c>
      <c r="AP688" s="13">
        <v>205.8</v>
      </c>
      <c r="AQ688">
        <v>-10.7631021143787</v>
      </c>
      <c r="AR688" s="13">
        <f t="shared" si="56"/>
        <v>40.450783793914006</v>
      </c>
      <c r="AS688" s="13"/>
    </row>
    <row r="689" spans="1:45" ht="13.15" customHeight="1" x14ac:dyDescent="0.2">
      <c r="A689">
        <v>687</v>
      </c>
      <c r="B689" s="44">
        <f t="shared" si="58"/>
        <v>3.3113696804230139</v>
      </c>
      <c r="G689" s="13">
        <v>206.1</v>
      </c>
      <c r="H689" s="13">
        <f t="shared" si="59"/>
        <v>53.275976966477472</v>
      </c>
      <c r="AL689">
        <v>-0.108804362826287</v>
      </c>
      <c r="AM689">
        <f t="shared" si="60"/>
        <v>3.3113696804230139</v>
      </c>
      <c r="AP689" s="13">
        <v>206.1</v>
      </c>
      <c r="AQ689">
        <v>1.9926084391944401</v>
      </c>
      <c r="AR689" s="13">
        <f t="shared" si="56"/>
        <v>53.275976966477472</v>
      </c>
      <c r="AS689" s="13"/>
    </row>
    <row r="690" spans="1:45" ht="13.15" customHeight="1" x14ac:dyDescent="0.2">
      <c r="A690">
        <v>688</v>
      </c>
      <c r="B690" s="44">
        <f t="shared" si="58"/>
        <v>3.3988879804980807</v>
      </c>
      <c r="G690" s="13">
        <v>206.4</v>
      </c>
      <c r="H690" s="13">
        <f t="shared" si="59"/>
        <v>70.139558701183873</v>
      </c>
      <c r="AL690">
        <v>-2.1286062751220199E-2</v>
      </c>
      <c r="AM690">
        <f t="shared" si="60"/>
        <v>3.3988879804980807</v>
      </c>
      <c r="AP690" s="13">
        <v>206.4</v>
      </c>
      <c r="AQ690">
        <v>18.7867075549105</v>
      </c>
      <c r="AR690" s="13">
        <f t="shared" si="56"/>
        <v>70.139558701183873</v>
      </c>
      <c r="AS690" s="13"/>
    </row>
    <row r="691" spans="1:45" ht="13.15" customHeight="1" x14ac:dyDescent="0.2">
      <c r="A691">
        <v>689</v>
      </c>
      <c r="B691" s="44">
        <f t="shared" si="58"/>
        <v>3.5807251531320747</v>
      </c>
      <c r="G691" s="13">
        <v>206.7</v>
      </c>
      <c r="H691" s="13">
        <f t="shared" si="59"/>
        <v>61.435960622172907</v>
      </c>
      <c r="AL691">
        <v>0.16055110988277399</v>
      </c>
      <c r="AM691">
        <f t="shared" si="60"/>
        <v>3.5807251531320747</v>
      </c>
      <c r="AP691" s="13">
        <v>206.7</v>
      </c>
      <c r="AQ691">
        <v>10.0136268569092</v>
      </c>
      <c r="AR691" s="13">
        <f t="shared" si="56"/>
        <v>61.435960622172907</v>
      </c>
      <c r="AS691" s="13"/>
    </row>
    <row r="692" spans="1:45" ht="13.15" customHeight="1" x14ac:dyDescent="0.2">
      <c r="A692">
        <v>690</v>
      </c>
      <c r="B692" s="44">
        <f t="shared" si="58"/>
        <v>3.1289662986046309</v>
      </c>
      <c r="G692" s="13">
        <v>207</v>
      </c>
      <c r="H692" s="13">
        <f t="shared" si="59"/>
        <v>53.19072439522769</v>
      </c>
      <c r="AL692">
        <v>-0.29120774464466997</v>
      </c>
      <c r="AM692">
        <f t="shared" si="60"/>
        <v>3.1289662986046309</v>
      </c>
      <c r="AP692" s="13">
        <v>207</v>
      </c>
      <c r="AQ692">
        <v>1.6989080109736501</v>
      </c>
      <c r="AR692" s="13">
        <f t="shared" si="56"/>
        <v>53.19072439522769</v>
      </c>
      <c r="AS692" s="13"/>
    </row>
    <row r="693" spans="1:45" ht="13.15" customHeight="1" x14ac:dyDescent="0.2">
      <c r="A693">
        <v>691</v>
      </c>
      <c r="B693" s="44">
        <f t="shared" si="58"/>
        <v>2.4383485814840618</v>
      </c>
      <c r="G693" s="13">
        <v>207.3</v>
      </c>
      <c r="H693" s="13">
        <f t="shared" si="59"/>
        <v>53.806774828810568</v>
      </c>
      <c r="AL693">
        <v>-0.98182546176523899</v>
      </c>
      <c r="AM693">
        <f t="shared" si="60"/>
        <v>2.4383485814840618</v>
      </c>
      <c r="AP693" s="13">
        <v>207.3</v>
      </c>
      <c r="AQ693">
        <v>2.24547582556619</v>
      </c>
      <c r="AR693" s="13">
        <f t="shared" si="56"/>
        <v>53.806774828810568</v>
      </c>
      <c r="AS693" s="13"/>
    </row>
    <row r="694" spans="1:45" ht="13.15" customHeight="1" x14ac:dyDescent="0.2">
      <c r="A694">
        <v>692</v>
      </c>
      <c r="B694" s="44">
        <f t="shared" si="58"/>
        <v>3.1480784134989657</v>
      </c>
      <c r="G694" s="13">
        <v>207.6</v>
      </c>
      <c r="H694" s="13">
        <f t="shared" si="59"/>
        <v>63.085030540716303</v>
      </c>
      <c r="AL694">
        <v>-0.27209562975033502</v>
      </c>
      <c r="AM694">
        <f t="shared" si="60"/>
        <v>3.1480784134989657</v>
      </c>
      <c r="AP694" s="13">
        <v>207.6</v>
      </c>
      <c r="AQ694">
        <v>11.4542489184816</v>
      </c>
      <c r="AR694" s="13">
        <f t="shared" ref="AR694:AR757" si="61">AQ694+AV$13+AP694*AV$14</f>
        <v>63.085030540716303</v>
      </c>
      <c r="AS694" s="13"/>
    </row>
    <row r="695" spans="1:45" ht="13.15" customHeight="1" x14ac:dyDescent="0.2">
      <c r="A695">
        <v>693</v>
      </c>
      <c r="B695" s="44">
        <f t="shared" si="58"/>
        <v>3.0152039469619587</v>
      </c>
      <c r="G695" s="13">
        <v>207.9</v>
      </c>
      <c r="H695" s="13">
        <f t="shared" si="59"/>
        <v>51.681917785386915</v>
      </c>
      <c r="AL695">
        <v>-0.40497009628734199</v>
      </c>
      <c r="AM695">
        <f t="shared" si="60"/>
        <v>3.0152039469619587</v>
      </c>
      <c r="AP695" s="13">
        <v>207.9</v>
      </c>
      <c r="AQ695">
        <v>-1.8346455838126201E-2</v>
      </c>
      <c r="AR695" s="13">
        <f t="shared" si="61"/>
        <v>51.681917785386915</v>
      </c>
      <c r="AS695" s="13"/>
    </row>
    <row r="696" spans="1:45" ht="13.15" customHeight="1" x14ac:dyDescent="0.2">
      <c r="A696">
        <v>694</v>
      </c>
      <c r="B696" s="44">
        <f t="shared" si="58"/>
        <v>3.1345616010375497</v>
      </c>
      <c r="G696" s="13">
        <v>208.2</v>
      </c>
      <c r="H696" s="13">
        <f t="shared" si="59"/>
        <v>90.198609171203259</v>
      </c>
      <c r="AL696">
        <v>-0.28561244221175103</v>
      </c>
      <c r="AM696">
        <f t="shared" si="60"/>
        <v>3.1345616010375497</v>
      </c>
      <c r="AP696" s="13">
        <v>208.2</v>
      </c>
      <c r="AQ696">
        <v>38.428862310987903</v>
      </c>
      <c r="AR696" s="13">
        <f t="shared" si="61"/>
        <v>90.198609171203259</v>
      </c>
      <c r="AS696" s="13"/>
    </row>
    <row r="697" spans="1:45" ht="13.15" customHeight="1" x14ac:dyDescent="0.2">
      <c r="A697">
        <v>695</v>
      </c>
      <c r="B697" s="44">
        <f t="shared" si="58"/>
        <v>4.2705468325348104</v>
      </c>
      <c r="G697" s="13">
        <v>208.5</v>
      </c>
      <c r="H697" s="13">
        <f t="shared" si="59"/>
        <v>61.364457024400679</v>
      </c>
      <c r="AL697">
        <v>0.85037278928550997</v>
      </c>
      <c r="AM697">
        <f t="shared" si="60"/>
        <v>4.2705468325348104</v>
      </c>
      <c r="AP697" s="13">
        <v>208.5</v>
      </c>
      <c r="AQ697">
        <v>9.5252275451949693</v>
      </c>
      <c r="AR697" s="13">
        <f t="shared" si="61"/>
        <v>61.364457024400679</v>
      </c>
      <c r="AS697" s="13"/>
    </row>
    <row r="698" spans="1:45" ht="13.15" customHeight="1" x14ac:dyDescent="0.2">
      <c r="A698">
        <v>696</v>
      </c>
      <c r="B698" s="44">
        <f t="shared" si="58"/>
        <v>3.3513844420339467</v>
      </c>
      <c r="G698" s="13">
        <v>208.8</v>
      </c>
      <c r="H698" s="13">
        <f t="shared" si="59"/>
        <v>43.634960720117284</v>
      </c>
      <c r="AL698">
        <v>-6.8789601215354101E-2</v>
      </c>
      <c r="AM698">
        <f t="shared" si="60"/>
        <v>3.3513844420339467</v>
      </c>
      <c r="AP698" s="13">
        <v>208.8</v>
      </c>
      <c r="AQ698">
        <v>-8.2737513780787602</v>
      </c>
      <c r="AR698" s="13">
        <f t="shared" si="61"/>
        <v>43.634960720117284</v>
      </c>
      <c r="AS698" s="13"/>
    </row>
    <row r="699" spans="1:45" ht="13.15" customHeight="1" x14ac:dyDescent="0.2">
      <c r="A699">
        <v>697</v>
      </c>
      <c r="B699" s="44">
        <f t="shared" si="58"/>
        <v>3.5826257937766011</v>
      </c>
      <c r="G699" s="13">
        <v>209.1</v>
      </c>
      <c r="H699" s="13">
        <f t="shared" si="59"/>
        <v>53.129124282778584</v>
      </c>
      <c r="AL699">
        <v>0.16245175052729999</v>
      </c>
      <c r="AM699">
        <f t="shared" ref="AM699:AM730" si="62">IF(AW$9=A699,AV$5+AV$9,AL699+AV$5)</f>
        <v>3.5826257937766011</v>
      </c>
      <c r="AP699" s="13">
        <v>209.1</v>
      </c>
      <c r="AQ699">
        <v>1.15092956559221</v>
      </c>
      <c r="AR699" s="13">
        <f t="shared" si="61"/>
        <v>53.129124282778584</v>
      </c>
      <c r="AS699" s="13"/>
    </row>
    <row r="700" spans="1:45" ht="13.15" customHeight="1" x14ac:dyDescent="0.2">
      <c r="A700">
        <v>698</v>
      </c>
      <c r="B700" s="44">
        <f t="shared" si="58"/>
        <v>2.8497784764395369</v>
      </c>
      <c r="G700" s="13">
        <v>209.4</v>
      </c>
      <c r="H700" s="13">
        <f t="shared" si="59"/>
        <v>49.282589529304346</v>
      </c>
      <c r="AL700">
        <v>-0.570395566809764</v>
      </c>
      <c r="AM700">
        <f t="shared" si="62"/>
        <v>2.8497784764395369</v>
      </c>
      <c r="AP700" s="13">
        <v>209.4</v>
      </c>
      <c r="AQ700">
        <v>-2.7650878068723599</v>
      </c>
      <c r="AR700" s="13">
        <f t="shared" si="61"/>
        <v>49.282589529304346</v>
      </c>
      <c r="AS700" s="13"/>
    </row>
    <row r="701" spans="1:45" ht="13.15" customHeight="1" x14ac:dyDescent="0.2">
      <c r="A701">
        <v>699</v>
      </c>
      <c r="B701" s="44">
        <f t="shared" si="58"/>
        <v>3.9611212171988139</v>
      </c>
      <c r="G701" s="13">
        <v>209.7</v>
      </c>
      <c r="H701" s="13">
        <f t="shared" si="59"/>
        <v>75.302500221858537</v>
      </c>
      <c r="AL701">
        <v>0.54094717394951297</v>
      </c>
      <c r="AM701">
        <f t="shared" si="62"/>
        <v>3.9611212171988139</v>
      </c>
      <c r="AP701" s="13">
        <v>209.7</v>
      </c>
      <c r="AQ701">
        <v>23.185340266691501</v>
      </c>
      <c r="AR701" s="13">
        <f t="shared" si="61"/>
        <v>75.302500221858537</v>
      </c>
      <c r="AS701" s="13"/>
    </row>
    <row r="702" spans="1:45" ht="13.15" customHeight="1" x14ac:dyDescent="0.2">
      <c r="A702">
        <v>700</v>
      </c>
      <c r="B702" s="44">
        <f t="shared" si="58"/>
        <v>3.3938861317287916</v>
      </c>
      <c r="G702" s="13">
        <v>210</v>
      </c>
      <c r="H702" s="13">
        <f t="shared" si="59"/>
        <v>76.856708888600764</v>
      </c>
      <c r="AL702">
        <v>-2.62879115205094E-2</v>
      </c>
      <c r="AM702">
        <f t="shared" si="62"/>
        <v>3.3938861317287916</v>
      </c>
      <c r="AP702" s="13">
        <v>210</v>
      </c>
      <c r="AQ702">
        <v>24.6700663144434</v>
      </c>
      <c r="AR702" s="13">
        <f t="shared" si="61"/>
        <v>76.856708888600764</v>
      </c>
      <c r="AS702" s="13"/>
    </row>
    <row r="703" spans="1:45" ht="13.15" customHeight="1" x14ac:dyDescent="0.2">
      <c r="A703">
        <v>701</v>
      </c>
      <c r="B703" s="44">
        <f t="shared" si="58"/>
        <v>3.6822006580982438</v>
      </c>
      <c r="G703" s="13">
        <v>210.3</v>
      </c>
      <c r="H703" s="13">
        <f t="shared" si="59"/>
        <v>46.008793357906349</v>
      </c>
      <c r="AL703">
        <v>0.26202661484894302</v>
      </c>
      <c r="AM703">
        <f t="shared" si="62"/>
        <v>3.6822006580982438</v>
      </c>
      <c r="AP703" s="13">
        <v>210.3</v>
      </c>
      <c r="AQ703">
        <v>-6.2473318352413596</v>
      </c>
      <c r="AR703" s="13">
        <f t="shared" si="61"/>
        <v>46.008793357906349</v>
      </c>
      <c r="AS703" s="13"/>
    </row>
    <row r="704" spans="1:45" ht="13.15" customHeight="1" x14ac:dyDescent="0.2">
      <c r="A704">
        <v>702</v>
      </c>
      <c r="B704" s="44">
        <f t="shared" si="58"/>
        <v>3.6515867825604911</v>
      </c>
      <c r="G704" s="13">
        <v>210.6</v>
      </c>
      <c r="H704" s="13">
        <f t="shared" si="59"/>
        <v>73.642755795984144</v>
      </c>
      <c r="AL704">
        <v>0.23141273931119</v>
      </c>
      <c r="AM704">
        <f t="shared" si="62"/>
        <v>3.6515867825604911</v>
      </c>
      <c r="AP704" s="13">
        <v>210.6</v>
      </c>
      <c r="AQ704">
        <v>21.317147983846102</v>
      </c>
      <c r="AR704" s="13">
        <f t="shared" si="61"/>
        <v>73.642755795984144</v>
      </c>
      <c r="AS704" s="13"/>
    </row>
    <row r="705" spans="1:45" ht="13.15" customHeight="1" x14ac:dyDescent="0.2">
      <c r="A705">
        <v>703</v>
      </c>
      <c r="B705" s="44">
        <f t="shared" si="58"/>
        <v>3.1932396116923489</v>
      </c>
      <c r="G705" s="13">
        <v>210.9</v>
      </c>
      <c r="H705" s="13">
        <f t="shared" si="59"/>
        <v>51.961642897406968</v>
      </c>
      <c r="AL705">
        <v>-0.226934431556952</v>
      </c>
      <c r="AM705">
        <f t="shared" si="62"/>
        <v>3.1932396116923489</v>
      </c>
      <c r="AP705" s="13">
        <v>210.9</v>
      </c>
      <c r="AQ705">
        <v>-0.43344753372140898</v>
      </c>
      <c r="AR705" s="13">
        <f t="shared" si="61"/>
        <v>51.961642897406968</v>
      </c>
      <c r="AS705" s="13"/>
    </row>
    <row r="706" spans="1:45" ht="13.15" customHeight="1" x14ac:dyDescent="0.2">
      <c r="A706">
        <v>704</v>
      </c>
      <c r="B706" s="44">
        <f t="shared" si="58"/>
        <v>3.2088367840966208</v>
      </c>
      <c r="G706" s="13">
        <v>211.2</v>
      </c>
      <c r="H706" s="13">
        <f t="shared" si="59"/>
        <v>59.625148252767431</v>
      </c>
      <c r="AL706">
        <v>-0.21133725915268001</v>
      </c>
      <c r="AM706">
        <f t="shared" si="62"/>
        <v>3.2088367840966208</v>
      </c>
      <c r="AP706" s="13">
        <v>211.2</v>
      </c>
      <c r="AQ706">
        <v>7.1605752026487304</v>
      </c>
      <c r="AR706" s="13">
        <f t="shared" si="61"/>
        <v>59.625148252767431</v>
      </c>
      <c r="AS706" s="13"/>
    </row>
    <row r="707" spans="1:45" ht="13.15" customHeight="1" x14ac:dyDescent="0.2">
      <c r="A707">
        <v>705</v>
      </c>
      <c r="B707" s="44">
        <f t="shared" ref="B707:B770" si="63">AM707</f>
        <v>3.2670717449085798</v>
      </c>
      <c r="G707" s="13">
        <v>211.5</v>
      </c>
      <c r="H707" s="13">
        <f t="shared" ref="H707:H770" si="64">AR707</f>
        <v>35.827369885689336</v>
      </c>
      <c r="AL707">
        <v>-0.153102298340721</v>
      </c>
      <c r="AM707">
        <f t="shared" si="62"/>
        <v>3.2670717449085798</v>
      </c>
      <c r="AP707" s="13">
        <v>211.5</v>
      </c>
      <c r="AQ707">
        <v>-16.706685783419701</v>
      </c>
      <c r="AR707" s="13">
        <f t="shared" si="61"/>
        <v>35.827369885689336</v>
      </c>
      <c r="AS707" s="13"/>
    </row>
    <row r="708" spans="1:45" ht="13.15" customHeight="1" x14ac:dyDescent="0.2">
      <c r="A708">
        <v>706</v>
      </c>
      <c r="B708" s="44">
        <f t="shared" si="63"/>
        <v>3.5057489189145659</v>
      </c>
      <c r="G708" s="13">
        <v>211.8</v>
      </c>
      <c r="H708" s="13">
        <f t="shared" si="64"/>
        <v>51.093248888234903</v>
      </c>
      <c r="AL708">
        <v>8.5574875665264893E-2</v>
      </c>
      <c r="AM708">
        <f t="shared" si="62"/>
        <v>3.5057489189145659</v>
      </c>
      <c r="AP708" s="13">
        <v>211.8</v>
      </c>
      <c r="AQ708">
        <v>-1.51028939986447</v>
      </c>
      <c r="AR708" s="13">
        <f t="shared" si="61"/>
        <v>51.093248888234903</v>
      </c>
      <c r="AS708" s="13"/>
    </row>
    <row r="709" spans="1:45" ht="13.15" customHeight="1" x14ac:dyDescent="0.2">
      <c r="A709">
        <v>707</v>
      </c>
      <c r="B709" s="44">
        <f t="shared" si="63"/>
        <v>3.4525540192418651</v>
      </c>
      <c r="G709" s="13">
        <v>212.1</v>
      </c>
      <c r="H709" s="13">
        <f t="shared" si="64"/>
        <v>51.249800689472856</v>
      </c>
      <c r="AL709">
        <v>3.2379975992564099E-2</v>
      </c>
      <c r="AM709">
        <f t="shared" si="62"/>
        <v>3.4525540192418651</v>
      </c>
      <c r="AP709" s="13">
        <v>212.1</v>
      </c>
      <c r="AQ709">
        <v>-1.42322021761685</v>
      </c>
      <c r="AR709" s="13">
        <f t="shared" si="61"/>
        <v>51.249800689472856</v>
      </c>
      <c r="AS709" s="13"/>
    </row>
    <row r="710" spans="1:45" ht="13.15" customHeight="1" x14ac:dyDescent="0.2">
      <c r="A710">
        <v>708</v>
      </c>
      <c r="B710" s="44">
        <f t="shared" si="63"/>
        <v>2.8067262802843089</v>
      </c>
      <c r="G710" s="13">
        <v>212.4</v>
      </c>
      <c r="H710" s="13">
        <f t="shared" si="64"/>
        <v>37.714570364685038</v>
      </c>
      <c r="AL710">
        <v>-0.61344776296499204</v>
      </c>
      <c r="AM710">
        <f t="shared" si="62"/>
        <v>2.8067262802843089</v>
      </c>
      <c r="AP710" s="13">
        <v>212.4</v>
      </c>
      <c r="AQ710">
        <v>-15.027933161395</v>
      </c>
      <c r="AR710" s="13">
        <f t="shared" si="61"/>
        <v>37.714570364685038</v>
      </c>
      <c r="AS710" s="13"/>
    </row>
    <row r="711" spans="1:45" ht="13.15" customHeight="1" x14ac:dyDescent="0.2">
      <c r="A711">
        <v>709</v>
      </c>
      <c r="B711" s="44">
        <f t="shared" si="63"/>
        <v>3.6361253793494499</v>
      </c>
      <c r="G711" s="13">
        <v>212.7</v>
      </c>
      <c r="H711" s="13">
        <f t="shared" si="64"/>
        <v>46.740632642119174</v>
      </c>
      <c r="AL711">
        <v>0.21595133610014899</v>
      </c>
      <c r="AM711">
        <f t="shared" si="62"/>
        <v>3.6361253793494499</v>
      </c>
      <c r="AP711" s="13">
        <v>212.7</v>
      </c>
      <c r="AQ711">
        <v>-6.0713535029512</v>
      </c>
      <c r="AR711" s="13">
        <f t="shared" si="61"/>
        <v>46.740632642119174</v>
      </c>
      <c r="AS711" s="13"/>
    </row>
    <row r="712" spans="1:45" ht="13.15" customHeight="1" x14ac:dyDescent="0.2">
      <c r="A712">
        <v>710</v>
      </c>
      <c r="B712" s="44">
        <f t="shared" si="63"/>
        <v>3.5794612544972217</v>
      </c>
      <c r="G712" s="13">
        <v>213</v>
      </c>
      <c r="H712" s="13">
        <f t="shared" si="64"/>
        <v>53.38473723646846</v>
      </c>
      <c r="AL712">
        <v>0.159287211247921</v>
      </c>
      <c r="AM712">
        <f t="shared" si="62"/>
        <v>3.5794612544972217</v>
      </c>
      <c r="AP712" s="13">
        <v>213</v>
      </c>
      <c r="AQ712">
        <v>0.50326847240775197</v>
      </c>
      <c r="AR712" s="13">
        <f t="shared" si="61"/>
        <v>53.38473723646846</v>
      </c>
      <c r="AS712" s="13"/>
    </row>
    <row r="713" spans="1:45" ht="13.15" customHeight="1" x14ac:dyDescent="0.2">
      <c r="A713">
        <v>711</v>
      </c>
      <c r="B713" s="44">
        <f t="shared" si="63"/>
        <v>2.9486654450595937</v>
      </c>
      <c r="G713" s="13">
        <v>213.3</v>
      </c>
      <c r="H713" s="13">
        <f t="shared" si="64"/>
        <v>33.495635208564849</v>
      </c>
      <c r="AL713">
        <v>-0.47150859818970697</v>
      </c>
      <c r="AM713">
        <f t="shared" si="62"/>
        <v>2.9486654450595937</v>
      </c>
      <c r="AP713" s="13">
        <v>213.3</v>
      </c>
      <c r="AQ713">
        <v>-19.4553161744862</v>
      </c>
      <c r="AR713" s="13">
        <f t="shared" si="61"/>
        <v>33.495635208564849</v>
      </c>
      <c r="AS713" s="13"/>
    </row>
    <row r="714" spans="1:45" ht="13.15" customHeight="1" x14ac:dyDescent="0.2">
      <c r="A714">
        <v>712</v>
      </c>
      <c r="B714" s="44">
        <f t="shared" si="63"/>
        <v>3.380067773618884</v>
      </c>
      <c r="G714" s="13">
        <v>213.6</v>
      </c>
      <c r="H714" s="13">
        <f t="shared" si="64"/>
        <v>43.44685047616818</v>
      </c>
      <c r="AL714">
        <v>-4.0106269630416802E-2</v>
      </c>
      <c r="AM714">
        <f t="shared" si="62"/>
        <v>3.380067773618884</v>
      </c>
      <c r="AP714" s="13">
        <v>213.6</v>
      </c>
      <c r="AQ714">
        <v>-9.5735835258731896</v>
      </c>
      <c r="AR714" s="13">
        <f t="shared" si="61"/>
        <v>43.44685047616818</v>
      </c>
      <c r="AS714" s="13"/>
    </row>
    <row r="715" spans="1:45" ht="13.15" customHeight="1" x14ac:dyDescent="0.2">
      <c r="A715">
        <v>713</v>
      </c>
      <c r="B715" s="44">
        <f t="shared" si="63"/>
        <v>3.5912175337333316</v>
      </c>
      <c r="G715" s="13">
        <v>213.9</v>
      </c>
      <c r="H715" s="13">
        <f t="shared" si="64"/>
        <v>54.270691702959709</v>
      </c>
      <c r="AL715">
        <v>0.171043490484031</v>
      </c>
      <c r="AM715">
        <f t="shared" si="62"/>
        <v>3.5912175337333316</v>
      </c>
      <c r="AP715" s="13">
        <v>213.9</v>
      </c>
      <c r="AQ715">
        <v>1.1807750819280001</v>
      </c>
      <c r="AR715" s="13">
        <f t="shared" si="61"/>
        <v>54.270691702959709</v>
      </c>
      <c r="AS715" s="13"/>
    </row>
    <row r="716" spans="1:45" ht="13.15" customHeight="1" x14ac:dyDescent="0.2">
      <c r="A716">
        <v>714</v>
      </c>
      <c r="B716" s="44">
        <f t="shared" si="63"/>
        <v>3.5748788312007918</v>
      </c>
      <c r="G716" s="13">
        <v>214.2</v>
      </c>
      <c r="H716" s="13">
        <f t="shared" si="64"/>
        <v>66.770561777582344</v>
      </c>
      <c r="AL716">
        <v>0.15470478795149101</v>
      </c>
      <c r="AM716">
        <f t="shared" si="62"/>
        <v>3.5748788312007918</v>
      </c>
      <c r="AP716" s="13">
        <v>214.2</v>
      </c>
      <c r="AQ716">
        <v>13.6111625375603</v>
      </c>
      <c r="AR716" s="13">
        <f t="shared" si="61"/>
        <v>66.770561777582344</v>
      </c>
      <c r="AS716" s="13"/>
    </row>
    <row r="717" spans="1:45" ht="13.15" customHeight="1" x14ac:dyDescent="0.2">
      <c r="A717">
        <v>715</v>
      </c>
      <c r="B717" s="44">
        <f t="shared" si="63"/>
        <v>3.3679183184915709</v>
      </c>
      <c r="G717" s="13">
        <v>214.5</v>
      </c>
      <c r="H717" s="13">
        <f t="shared" si="64"/>
        <v>42.408894486518072</v>
      </c>
      <c r="AL717">
        <v>-5.225572475773E-2</v>
      </c>
      <c r="AM717">
        <f t="shared" si="62"/>
        <v>3.3679183184915709</v>
      </c>
      <c r="AP717" s="13">
        <v>214.5</v>
      </c>
      <c r="AQ717">
        <v>-10.8199873724943</v>
      </c>
      <c r="AR717" s="13">
        <f t="shared" si="61"/>
        <v>42.408894486518072</v>
      </c>
      <c r="AS717" s="13"/>
    </row>
    <row r="718" spans="1:45" ht="13.15" customHeight="1" x14ac:dyDescent="0.2">
      <c r="A718">
        <v>716</v>
      </c>
      <c r="B718" s="44">
        <f t="shared" si="63"/>
        <v>3.302147733201596</v>
      </c>
      <c r="G718" s="13">
        <v>214.8</v>
      </c>
      <c r="H718" s="13">
        <f t="shared" si="64"/>
        <v>55.131387732648456</v>
      </c>
      <c r="AL718">
        <v>-0.118026310047705</v>
      </c>
      <c r="AM718">
        <f t="shared" si="62"/>
        <v>3.302147733201596</v>
      </c>
      <c r="AP718" s="13">
        <v>214.8</v>
      </c>
      <c r="AQ718">
        <v>1.8330232546457501</v>
      </c>
      <c r="AR718" s="13">
        <f t="shared" si="61"/>
        <v>55.131387732648456</v>
      </c>
      <c r="AS718" s="13"/>
    </row>
    <row r="719" spans="1:45" ht="13.15" customHeight="1" x14ac:dyDescent="0.2">
      <c r="A719">
        <v>717</v>
      </c>
      <c r="B719" s="44">
        <f t="shared" si="63"/>
        <v>3.1768229111027018</v>
      </c>
      <c r="G719" s="13">
        <v>215.1</v>
      </c>
      <c r="H719" s="13">
        <f t="shared" si="64"/>
        <v>51.304908604385218</v>
      </c>
      <c r="AL719">
        <v>-0.24335113214659901</v>
      </c>
      <c r="AM719">
        <f t="shared" si="62"/>
        <v>3.1768229111027018</v>
      </c>
      <c r="AP719" s="13">
        <v>215.1</v>
      </c>
      <c r="AQ719">
        <v>-2.0629384926078198</v>
      </c>
      <c r="AR719" s="13">
        <f t="shared" si="61"/>
        <v>51.304908604385218</v>
      </c>
      <c r="AS719" s="13"/>
    </row>
    <row r="720" spans="1:45" ht="13.15" customHeight="1" x14ac:dyDescent="0.2">
      <c r="A720">
        <v>718</v>
      </c>
      <c r="B720" s="44">
        <f t="shared" si="63"/>
        <v>3.7712165130387749</v>
      </c>
      <c r="G720" s="13">
        <v>215.4</v>
      </c>
      <c r="H720" s="13">
        <f t="shared" si="64"/>
        <v>34.986415868199472</v>
      </c>
      <c r="AL720">
        <v>0.35104246978947401</v>
      </c>
      <c r="AM720">
        <f t="shared" si="62"/>
        <v>3.7712165130387749</v>
      </c>
      <c r="AP720" s="13">
        <v>215.4</v>
      </c>
      <c r="AQ720">
        <v>-18.450913847783902</v>
      </c>
      <c r="AR720" s="13">
        <f t="shared" si="61"/>
        <v>34.986415868199472</v>
      </c>
      <c r="AS720" s="13"/>
    </row>
    <row r="721" spans="1:45" ht="13.15" customHeight="1" x14ac:dyDescent="0.2">
      <c r="A721">
        <v>719</v>
      </c>
      <c r="B721" s="44">
        <f t="shared" si="63"/>
        <v>3.5745237284303411</v>
      </c>
      <c r="G721" s="13">
        <v>215.7</v>
      </c>
      <c r="H721" s="13">
        <f t="shared" si="64"/>
        <v>12.513138583818403</v>
      </c>
      <c r="AL721">
        <v>0.15434968518104</v>
      </c>
      <c r="AM721">
        <f t="shared" si="62"/>
        <v>3.5745237284303411</v>
      </c>
      <c r="AP721" s="13">
        <v>215.7</v>
      </c>
      <c r="AQ721">
        <v>-40.993673751155299</v>
      </c>
      <c r="AR721" s="13">
        <f t="shared" si="61"/>
        <v>12.513138583818403</v>
      </c>
      <c r="AS721" s="13"/>
    </row>
    <row r="722" spans="1:45" ht="13.15" customHeight="1" x14ac:dyDescent="0.2">
      <c r="A722">
        <v>720</v>
      </c>
      <c r="B722" s="44">
        <f t="shared" si="63"/>
        <v>3.6341652820475039</v>
      </c>
      <c r="G722" s="13">
        <v>216</v>
      </c>
      <c r="H722" s="13">
        <f t="shared" si="64"/>
        <v>51.763520690763769</v>
      </c>
      <c r="AL722">
        <v>0.213991238798203</v>
      </c>
      <c r="AM722">
        <f t="shared" si="62"/>
        <v>3.6341652820475039</v>
      </c>
      <c r="AP722" s="13">
        <v>216</v>
      </c>
      <c r="AQ722">
        <v>-1.8127742632002699</v>
      </c>
      <c r="AR722" s="13">
        <f t="shared" si="61"/>
        <v>51.763520690763769</v>
      </c>
      <c r="AS722" s="13"/>
    </row>
    <row r="723" spans="1:45" ht="13.15" customHeight="1" x14ac:dyDescent="0.2">
      <c r="A723">
        <v>721</v>
      </c>
      <c r="B723" s="44">
        <f t="shared" si="63"/>
        <v>3.3978960740612019</v>
      </c>
      <c r="G723" s="13">
        <v>216.3</v>
      </c>
      <c r="H723" s="13">
        <f t="shared" si="64"/>
        <v>55.312239592277628</v>
      </c>
      <c r="AL723">
        <v>-2.2277969188099201E-2</v>
      </c>
      <c r="AM723">
        <f t="shared" si="62"/>
        <v>3.3978960740612019</v>
      </c>
      <c r="AP723" s="13">
        <v>216.3</v>
      </c>
      <c r="AQ723">
        <v>1.66646201932325</v>
      </c>
      <c r="AR723" s="13">
        <f t="shared" si="61"/>
        <v>55.312239592277628</v>
      </c>
      <c r="AS723" s="13"/>
    </row>
    <row r="724" spans="1:45" ht="13.15" customHeight="1" x14ac:dyDescent="0.2">
      <c r="A724">
        <v>722</v>
      </c>
      <c r="B724" s="44">
        <f t="shared" si="63"/>
        <v>3.4556602206144782</v>
      </c>
      <c r="G724" s="13">
        <v>216.6</v>
      </c>
      <c r="H724" s="13">
        <f t="shared" si="64"/>
        <v>55.941216097486254</v>
      </c>
      <c r="AL724">
        <v>3.5486177365177202E-2</v>
      </c>
      <c r="AM724">
        <f t="shared" si="62"/>
        <v>3.4556602206144782</v>
      </c>
      <c r="AP724" s="13">
        <v>216.6</v>
      </c>
      <c r="AQ724">
        <v>2.2259559055415501</v>
      </c>
      <c r="AR724" s="13">
        <f t="shared" si="61"/>
        <v>55.941216097486254</v>
      </c>
      <c r="AS724" s="13"/>
    </row>
    <row r="725" spans="1:45" ht="13.15" customHeight="1" x14ac:dyDescent="0.2">
      <c r="A725">
        <v>723</v>
      </c>
      <c r="B725" s="44">
        <f t="shared" si="63"/>
        <v>3.7881750863901527</v>
      </c>
      <c r="G725" s="13">
        <v>216.9</v>
      </c>
      <c r="H725" s="13">
        <f t="shared" si="64"/>
        <v>37.342638096273348</v>
      </c>
      <c r="AL725">
        <v>0.36800104314085202</v>
      </c>
      <c r="AM725">
        <f t="shared" si="62"/>
        <v>3.7881750863901527</v>
      </c>
      <c r="AP725" s="13">
        <v>216.9</v>
      </c>
      <c r="AQ725">
        <v>-16.442104714661699</v>
      </c>
      <c r="AR725" s="13">
        <f t="shared" si="61"/>
        <v>37.342638096273348</v>
      </c>
      <c r="AS725" s="13"/>
    </row>
    <row r="726" spans="1:45" ht="13.15" customHeight="1" x14ac:dyDescent="0.2">
      <c r="A726">
        <v>724</v>
      </c>
      <c r="B726" s="44">
        <f t="shared" si="63"/>
        <v>3.5356973907410967</v>
      </c>
      <c r="G726" s="13">
        <v>217.2</v>
      </c>
      <c r="H726" s="13">
        <f t="shared" si="64"/>
        <v>49.245510705733622</v>
      </c>
      <c r="AL726">
        <v>0.11552334749179601</v>
      </c>
      <c r="AM726">
        <f t="shared" si="62"/>
        <v>3.5356973907410967</v>
      </c>
      <c r="AP726" s="13">
        <v>217.2</v>
      </c>
      <c r="AQ726">
        <v>-4.6087147241917501</v>
      </c>
      <c r="AR726" s="13">
        <f t="shared" si="61"/>
        <v>49.245510705733622</v>
      </c>
      <c r="AS726" s="13"/>
    </row>
    <row r="727" spans="1:45" ht="13.15" customHeight="1" x14ac:dyDescent="0.2">
      <c r="A727">
        <v>725</v>
      </c>
      <c r="B727" s="44">
        <f t="shared" si="63"/>
        <v>3.3066927922314018</v>
      </c>
      <c r="G727" s="13">
        <v>217.5</v>
      </c>
      <c r="H727" s="13">
        <f t="shared" si="64"/>
        <v>56.881764541058381</v>
      </c>
      <c r="AL727">
        <v>-0.11348125101789901</v>
      </c>
      <c r="AM727">
        <f t="shared" si="62"/>
        <v>3.3066927922314018</v>
      </c>
      <c r="AP727" s="13">
        <v>217.5</v>
      </c>
      <c r="AQ727">
        <v>2.9580564921426702</v>
      </c>
      <c r="AR727" s="13">
        <f t="shared" si="61"/>
        <v>56.881764541058381</v>
      </c>
      <c r="AS727" s="13"/>
    </row>
    <row r="728" spans="1:45" ht="13.15" customHeight="1" x14ac:dyDescent="0.2">
      <c r="A728">
        <v>726</v>
      </c>
      <c r="B728" s="44">
        <f t="shared" si="63"/>
        <v>2.8206706415161591</v>
      </c>
      <c r="G728" s="13">
        <v>217.8</v>
      </c>
      <c r="H728" s="13">
        <f t="shared" si="64"/>
        <v>27.208316225594146</v>
      </c>
      <c r="AL728">
        <v>-0.59950340173314198</v>
      </c>
      <c r="AM728">
        <f t="shared" si="62"/>
        <v>2.8206706415161591</v>
      </c>
      <c r="AP728" s="13">
        <v>217.8</v>
      </c>
      <c r="AQ728">
        <v>-26.784874442311899</v>
      </c>
      <c r="AR728" s="13">
        <f t="shared" si="61"/>
        <v>27.208316225594146</v>
      </c>
      <c r="AS728" s="13"/>
    </row>
    <row r="729" spans="1:45" ht="13.15" customHeight="1" x14ac:dyDescent="0.2">
      <c r="A729">
        <v>727</v>
      </c>
      <c r="B729" s="44">
        <f t="shared" si="63"/>
        <v>2.7880120405123341</v>
      </c>
      <c r="G729" s="13">
        <v>218.1</v>
      </c>
      <c r="H729" s="13">
        <f t="shared" si="64"/>
        <v>77.398584734385565</v>
      </c>
      <c r="AL729">
        <v>-0.63216200273696699</v>
      </c>
      <c r="AM729">
        <f t="shared" si="62"/>
        <v>2.7880120405123341</v>
      </c>
      <c r="AP729" s="13">
        <v>218.1</v>
      </c>
      <c r="AQ729">
        <v>23.335911447489199</v>
      </c>
      <c r="AR729" s="13">
        <f t="shared" si="61"/>
        <v>77.398584734385565</v>
      </c>
      <c r="AS729" s="13"/>
    </row>
    <row r="730" spans="1:45" ht="13.15" customHeight="1" x14ac:dyDescent="0.2">
      <c r="A730">
        <v>728</v>
      </c>
      <c r="B730" s="44">
        <f t="shared" si="63"/>
        <v>3.7721361633407438</v>
      </c>
      <c r="G730" s="13">
        <v>218.4</v>
      </c>
      <c r="H730" s="13">
        <f t="shared" si="64"/>
        <v>24.145625099021508</v>
      </c>
      <c r="AL730">
        <v>0.35196212009144301</v>
      </c>
      <c r="AM730">
        <f t="shared" si="62"/>
        <v>3.7721361633407438</v>
      </c>
      <c r="AP730" s="13">
        <v>218.4</v>
      </c>
      <c r="AQ730">
        <v>-29.986530806865201</v>
      </c>
      <c r="AR730" s="13">
        <f t="shared" si="61"/>
        <v>24.145625099021508</v>
      </c>
      <c r="AS730" s="13"/>
    </row>
    <row r="731" spans="1:45" ht="13.15" customHeight="1" x14ac:dyDescent="0.2">
      <c r="A731">
        <v>729</v>
      </c>
      <c r="B731" s="44">
        <f t="shared" si="63"/>
        <v>3.5091270757259276</v>
      </c>
      <c r="G731" s="13">
        <v>218.7</v>
      </c>
      <c r="H731" s="13">
        <f t="shared" si="64"/>
        <v>49.872096798420635</v>
      </c>
      <c r="AL731">
        <v>8.8953032476626698E-2</v>
      </c>
      <c r="AM731">
        <f t="shared" ref="AM731:AM762" si="65">IF(AW$9=A731,AV$5+AV$9,AL731+AV$5)</f>
        <v>3.5091270757259276</v>
      </c>
      <c r="AP731" s="13">
        <v>218.7</v>
      </c>
      <c r="AQ731">
        <v>-4.3295417264563998</v>
      </c>
      <c r="AR731" s="13">
        <f t="shared" si="61"/>
        <v>49.872096798420635</v>
      </c>
      <c r="AS731" s="13"/>
    </row>
    <row r="732" spans="1:45" ht="13.15" customHeight="1" x14ac:dyDescent="0.2">
      <c r="A732">
        <v>730</v>
      </c>
      <c r="B732" s="44">
        <f t="shared" si="63"/>
        <v>2.9052162242532686</v>
      </c>
      <c r="G732" s="13">
        <v>219</v>
      </c>
      <c r="H732" s="13">
        <f t="shared" si="64"/>
        <v>54.109328285137764</v>
      </c>
      <c r="AL732">
        <v>-0.51495781899603199</v>
      </c>
      <c r="AM732">
        <f t="shared" si="65"/>
        <v>2.9052162242532686</v>
      </c>
      <c r="AP732" s="13">
        <v>219</v>
      </c>
      <c r="AQ732">
        <v>-0.16179285872961799</v>
      </c>
      <c r="AR732" s="13">
        <f t="shared" si="61"/>
        <v>54.109328285137764</v>
      </c>
      <c r="AS732" s="13"/>
    </row>
    <row r="733" spans="1:45" ht="13.15" customHeight="1" x14ac:dyDescent="0.2">
      <c r="A733">
        <v>731</v>
      </c>
      <c r="B733" s="44">
        <f t="shared" si="63"/>
        <v>3.1381090738172248</v>
      </c>
      <c r="G733" s="13">
        <v>219.3</v>
      </c>
      <c r="H733" s="13">
        <f t="shared" si="64"/>
        <v>57.344903233156472</v>
      </c>
      <c r="AL733">
        <v>-0.28206496943207598</v>
      </c>
      <c r="AM733">
        <f t="shared" si="65"/>
        <v>3.1381090738172248</v>
      </c>
      <c r="AP733" s="13">
        <v>219.3</v>
      </c>
      <c r="AQ733">
        <v>3.00429947029876</v>
      </c>
      <c r="AR733" s="13">
        <f t="shared" si="61"/>
        <v>57.344903233156472</v>
      </c>
      <c r="AS733" s="13"/>
    </row>
    <row r="734" spans="1:45" ht="13.15" customHeight="1" x14ac:dyDescent="0.2">
      <c r="A734">
        <v>732</v>
      </c>
      <c r="B734" s="44">
        <f t="shared" si="63"/>
        <v>3.7276300996443017</v>
      </c>
      <c r="G734" s="13">
        <v>219.6</v>
      </c>
      <c r="H734" s="13">
        <f t="shared" si="64"/>
        <v>41.241139153874045</v>
      </c>
      <c r="AL734">
        <v>0.30745605639500101</v>
      </c>
      <c r="AM734">
        <f t="shared" si="65"/>
        <v>3.7276300996443017</v>
      </c>
      <c r="AP734" s="13">
        <v>219.6</v>
      </c>
      <c r="AQ734">
        <v>-13.168947227974</v>
      </c>
      <c r="AR734" s="13">
        <f t="shared" si="61"/>
        <v>41.241139153874045</v>
      </c>
      <c r="AS734" s="13"/>
    </row>
    <row r="735" spans="1:45" ht="13.15" customHeight="1" x14ac:dyDescent="0.2">
      <c r="A735">
        <v>733</v>
      </c>
      <c r="B735" s="44">
        <f t="shared" si="63"/>
        <v>3.5175715872598436</v>
      </c>
      <c r="G735" s="13">
        <v>219.9</v>
      </c>
      <c r="H735" s="13">
        <f t="shared" si="64"/>
        <v>28.307009964256778</v>
      </c>
      <c r="AL735">
        <v>9.7397544010543E-2</v>
      </c>
      <c r="AM735">
        <f t="shared" si="65"/>
        <v>3.5175715872598436</v>
      </c>
      <c r="AP735" s="13">
        <v>219.9</v>
      </c>
      <c r="AQ735">
        <v>-26.1725590365816</v>
      </c>
      <c r="AR735" s="13">
        <f t="shared" si="61"/>
        <v>28.307009964256778</v>
      </c>
      <c r="AS735" s="13"/>
    </row>
    <row r="736" spans="1:45" ht="13.15" customHeight="1" x14ac:dyDescent="0.2">
      <c r="A736">
        <v>734</v>
      </c>
      <c r="B736" s="44">
        <f t="shared" si="63"/>
        <v>3.180286165376661</v>
      </c>
      <c r="G736" s="13">
        <v>220.2</v>
      </c>
      <c r="H736" s="13">
        <f t="shared" si="64"/>
        <v>46.19762054738743</v>
      </c>
      <c r="AL736">
        <v>-0.23988787787263999</v>
      </c>
      <c r="AM736">
        <f t="shared" si="65"/>
        <v>3.180286165376661</v>
      </c>
      <c r="AP736" s="13">
        <v>220.2</v>
      </c>
      <c r="AQ736">
        <v>-8.3514310724412795</v>
      </c>
      <c r="AR736" s="13">
        <f t="shared" si="61"/>
        <v>46.19762054738743</v>
      </c>
      <c r="AS736" s="13"/>
    </row>
    <row r="737" spans="1:45" ht="13.15" customHeight="1" x14ac:dyDescent="0.2">
      <c r="A737">
        <v>735</v>
      </c>
      <c r="B737" s="44">
        <f t="shared" si="63"/>
        <v>3.4272470746890979</v>
      </c>
      <c r="G737" s="13">
        <v>220.5</v>
      </c>
      <c r="H737" s="13">
        <f t="shared" si="64"/>
        <v>60.747196666004058</v>
      </c>
      <c r="AL737">
        <v>7.0730314397971002E-3</v>
      </c>
      <c r="AM737">
        <f t="shared" si="65"/>
        <v>3.4272470746890979</v>
      </c>
      <c r="AP737" s="13">
        <v>220.5</v>
      </c>
      <c r="AQ737">
        <v>6.1286624271850201</v>
      </c>
      <c r="AR737" s="13">
        <f t="shared" si="61"/>
        <v>60.747196666004058</v>
      </c>
      <c r="AS737" s="13"/>
    </row>
    <row r="738" spans="1:45" ht="13.15" customHeight="1" x14ac:dyDescent="0.2">
      <c r="A738">
        <v>736</v>
      </c>
      <c r="B738" s="44">
        <f t="shared" si="63"/>
        <v>3.2687992102701227</v>
      </c>
      <c r="G738" s="13">
        <v>220.8</v>
      </c>
      <c r="H738" s="13">
        <f t="shared" si="64"/>
        <v>31.673545614838378</v>
      </c>
      <c r="AL738">
        <v>-0.151374832979178</v>
      </c>
      <c r="AM738">
        <f t="shared" si="65"/>
        <v>3.2687992102701227</v>
      </c>
      <c r="AP738" s="13">
        <v>220.8</v>
      </c>
      <c r="AQ738">
        <v>-23.014471242970998</v>
      </c>
      <c r="AR738" s="13">
        <f t="shared" si="61"/>
        <v>31.673545614838378</v>
      </c>
      <c r="AS738" s="13"/>
    </row>
    <row r="739" spans="1:45" ht="13.15" customHeight="1" x14ac:dyDescent="0.2">
      <c r="A739">
        <v>737</v>
      </c>
      <c r="B739" s="44">
        <f t="shared" si="63"/>
        <v>2.8725419966740127</v>
      </c>
      <c r="G739" s="13">
        <v>221.1</v>
      </c>
      <c r="H739" s="13">
        <f t="shared" si="64"/>
        <v>42.317929206283011</v>
      </c>
      <c r="AL739">
        <v>-0.54763204657528797</v>
      </c>
      <c r="AM739">
        <f t="shared" si="65"/>
        <v>2.8725419966740127</v>
      </c>
      <c r="AP739" s="13">
        <v>221.1</v>
      </c>
      <c r="AQ739">
        <v>-12.4395702705167</v>
      </c>
      <c r="AR739" s="13">
        <f t="shared" si="61"/>
        <v>42.317929206283011</v>
      </c>
      <c r="AS739" s="13"/>
    </row>
    <row r="740" spans="1:45" ht="13.15" customHeight="1" x14ac:dyDescent="0.2">
      <c r="A740">
        <v>738</v>
      </c>
      <c r="B740" s="44">
        <f t="shared" si="63"/>
        <v>3.288487499540794</v>
      </c>
      <c r="G740" s="13">
        <v>221.4</v>
      </c>
      <c r="H740" s="13">
        <f t="shared" si="64"/>
        <v>70.634863845928749</v>
      </c>
      <c r="AL740">
        <v>-0.13168654370850699</v>
      </c>
      <c r="AM740">
        <f t="shared" si="65"/>
        <v>3.288487499540794</v>
      </c>
      <c r="AP740" s="13">
        <v>221.4</v>
      </c>
      <c r="AQ740">
        <v>15.8078817501387</v>
      </c>
      <c r="AR740" s="13">
        <f t="shared" si="61"/>
        <v>70.634863845928749</v>
      </c>
      <c r="AS740" s="13"/>
    </row>
    <row r="741" spans="1:45" ht="13.15" customHeight="1" x14ac:dyDescent="0.2">
      <c r="A741">
        <v>739</v>
      </c>
      <c r="B741" s="44">
        <f t="shared" si="63"/>
        <v>3.6841219355427079</v>
      </c>
      <c r="G741" s="13">
        <v>221.7</v>
      </c>
      <c r="H741" s="13">
        <f t="shared" si="64"/>
        <v>72.033547702661679</v>
      </c>
      <c r="AL741">
        <v>0.26394789229340698</v>
      </c>
      <c r="AM741">
        <f t="shared" si="65"/>
        <v>3.6841219355427079</v>
      </c>
      <c r="AP741" s="13">
        <v>221.7</v>
      </c>
      <c r="AQ741">
        <v>17.1370829878813</v>
      </c>
      <c r="AR741" s="13">
        <f t="shared" si="61"/>
        <v>72.033547702661679</v>
      </c>
      <c r="AS741" s="13"/>
    </row>
    <row r="742" spans="1:45" ht="13.15" customHeight="1" x14ac:dyDescent="0.2">
      <c r="A742">
        <v>740</v>
      </c>
      <c r="B742" s="44">
        <f t="shared" si="63"/>
        <v>3.2148650523293347</v>
      </c>
      <c r="G742" s="13">
        <v>222</v>
      </c>
      <c r="H742" s="13">
        <f t="shared" si="64"/>
        <v>92.956656270179209</v>
      </c>
      <c r="AL742">
        <v>-0.20530899091996599</v>
      </c>
      <c r="AM742">
        <f t="shared" si="65"/>
        <v>3.2148650523293347</v>
      </c>
      <c r="AP742" s="13">
        <v>222</v>
      </c>
      <c r="AQ742">
        <v>37.990708936408502</v>
      </c>
      <c r="AR742" s="13">
        <f t="shared" si="61"/>
        <v>92.956656270179209</v>
      </c>
      <c r="AS742" s="13"/>
    </row>
    <row r="743" spans="1:45" ht="13.15" customHeight="1" x14ac:dyDescent="0.2">
      <c r="A743">
        <v>741</v>
      </c>
      <c r="B743" s="44">
        <f t="shared" si="63"/>
        <v>3.5331112946170977</v>
      </c>
      <c r="G743" s="13">
        <v>222.3</v>
      </c>
      <c r="H743" s="13">
        <f t="shared" si="64"/>
        <v>61.419723971033278</v>
      </c>
      <c r="AL743">
        <v>0.112937251367797</v>
      </c>
      <c r="AM743">
        <f t="shared" si="65"/>
        <v>3.5331112946170977</v>
      </c>
      <c r="AP743" s="13">
        <v>222.3</v>
      </c>
      <c r="AQ743">
        <v>6.3842940182722296</v>
      </c>
      <c r="AR743" s="13">
        <f t="shared" si="61"/>
        <v>61.419723971033278</v>
      </c>
      <c r="AS743" s="13"/>
    </row>
    <row r="744" spans="1:45" ht="13.15" customHeight="1" x14ac:dyDescent="0.2">
      <c r="A744">
        <v>742</v>
      </c>
      <c r="B744" s="44">
        <f t="shared" si="63"/>
        <v>2.7694013786473919</v>
      </c>
      <c r="G744" s="13">
        <v>222.6</v>
      </c>
      <c r="H744" s="13">
        <f t="shared" si="64"/>
        <v>61.796194628565843</v>
      </c>
      <c r="AL744">
        <v>-0.65077266460190897</v>
      </c>
      <c r="AM744">
        <f t="shared" si="65"/>
        <v>2.7694013786473919</v>
      </c>
      <c r="AP744" s="13">
        <v>222.6</v>
      </c>
      <c r="AQ744">
        <v>6.6912820568144697</v>
      </c>
      <c r="AR744" s="13">
        <f t="shared" si="61"/>
        <v>61.796194628565843</v>
      </c>
      <c r="AS744" s="13"/>
    </row>
    <row r="745" spans="1:45" ht="13.15" customHeight="1" x14ac:dyDescent="0.2">
      <c r="A745">
        <v>743</v>
      </c>
      <c r="B745" s="44">
        <f t="shared" si="63"/>
        <v>3.9744998189940697</v>
      </c>
      <c r="G745" s="13">
        <v>222.9</v>
      </c>
      <c r="H745" s="13">
        <f t="shared" si="64"/>
        <v>66.419505243161112</v>
      </c>
      <c r="AL745">
        <v>0.55432577574476904</v>
      </c>
      <c r="AM745">
        <f t="shared" si="65"/>
        <v>3.9744998189940697</v>
      </c>
      <c r="AP745" s="13">
        <v>222.9</v>
      </c>
      <c r="AQ745">
        <v>11.245110052419401</v>
      </c>
      <c r="AR745" s="13">
        <f t="shared" si="61"/>
        <v>66.419505243161112</v>
      </c>
      <c r="AS745" s="13"/>
    </row>
    <row r="746" spans="1:45" ht="13.15" customHeight="1" x14ac:dyDescent="0.2">
      <c r="A746">
        <v>744</v>
      </c>
      <c r="B746" s="44">
        <f t="shared" si="63"/>
        <v>3.4697804772313625</v>
      </c>
      <c r="G746" s="13">
        <v>223.2</v>
      </c>
      <c r="H746" s="13">
        <f t="shared" si="64"/>
        <v>57.392581899080611</v>
      </c>
      <c r="AL746">
        <v>4.9606433982061597E-2</v>
      </c>
      <c r="AM746">
        <f t="shared" si="65"/>
        <v>3.4697804772313625</v>
      </c>
      <c r="AP746" s="13">
        <v>223.2</v>
      </c>
      <c r="AQ746">
        <v>2.1487040893485698</v>
      </c>
      <c r="AR746" s="13">
        <f t="shared" si="61"/>
        <v>57.392581899080611</v>
      </c>
      <c r="AS746" s="13"/>
    </row>
    <row r="747" spans="1:45" ht="13.15" customHeight="1" x14ac:dyDescent="0.2">
      <c r="A747">
        <v>745</v>
      </c>
      <c r="B747" s="44">
        <f t="shared" si="63"/>
        <v>3.0932994472913777</v>
      </c>
      <c r="G747" s="13">
        <v>223.5</v>
      </c>
      <c r="H747" s="13">
        <f t="shared" si="64"/>
        <v>54.28524914386977</v>
      </c>
      <c r="AL747">
        <v>-0.32687459595792301</v>
      </c>
      <c r="AM747">
        <f t="shared" si="65"/>
        <v>3.0932994472913777</v>
      </c>
      <c r="AP747" s="13">
        <v>223.5</v>
      </c>
      <c r="AQ747">
        <v>-1.0281112848526099</v>
      </c>
      <c r="AR747" s="13">
        <f t="shared" si="61"/>
        <v>54.28524914386977</v>
      </c>
      <c r="AS747" s="13"/>
    </row>
    <row r="748" spans="1:45" ht="13.15" customHeight="1" x14ac:dyDescent="0.2">
      <c r="A748">
        <v>746</v>
      </c>
      <c r="B748" s="44">
        <f t="shared" si="63"/>
        <v>2.9439726530319419</v>
      </c>
      <c r="G748" s="13">
        <v>223.8</v>
      </c>
      <c r="H748" s="13">
        <f t="shared" si="64"/>
        <v>65.64693352170292</v>
      </c>
      <c r="AL748">
        <v>-0.47620139021735902</v>
      </c>
      <c r="AM748">
        <f t="shared" si="65"/>
        <v>2.9439726530319419</v>
      </c>
      <c r="AP748" s="13">
        <v>223.8</v>
      </c>
      <c r="AQ748">
        <v>10.264090473990199</v>
      </c>
      <c r="AR748" s="13">
        <f t="shared" si="61"/>
        <v>65.64693352170292</v>
      </c>
      <c r="AS748" s="13"/>
    </row>
    <row r="749" spans="1:45" ht="13.15" customHeight="1" x14ac:dyDescent="0.2">
      <c r="A749">
        <v>747</v>
      </c>
      <c r="B749" s="44">
        <f t="shared" si="63"/>
        <v>3.287681598073215</v>
      </c>
      <c r="G749" s="13">
        <v>224.1</v>
      </c>
      <c r="H749" s="13">
        <f t="shared" si="64"/>
        <v>38.521989111716948</v>
      </c>
      <c r="AL749">
        <v>-0.13249244517608599</v>
      </c>
      <c r="AM749">
        <f t="shared" si="65"/>
        <v>3.287681598073215</v>
      </c>
      <c r="AP749" s="13">
        <v>224.1</v>
      </c>
      <c r="AQ749">
        <v>-16.930336554986098</v>
      </c>
      <c r="AR749" s="13">
        <f t="shared" si="61"/>
        <v>38.521989111716948</v>
      </c>
      <c r="AS749" s="13"/>
    </row>
    <row r="750" spans="1:45" ht="13.15" customHeight="1" x14ac:dyDescent="0.2">
      <c r="A750">
        <v>748</v>
      </c>
      <c r="B750" s="44">
        <f t="shared" si="63"/>
        <v>3.3677861055251705</v>
      </c>
      <c r="G750" s="13">
        <v>224.4</v>
      </c>
      <c r="H750" s="13">
        <f t="shared" si="64"/>
        <v>65.462393504364712</v>
      </c>
      <c r="AL750">
        <v>-5.2387937724130099E-2</v>
      </c>
      <c r="AM750">
        <f t="shared" si="65"/>
        <v>3.3677861055251705</v>
      </c>
      <c r="AP750" s="13">
        <v>224.4</v>
      </c>
      <c r="AQ750">
        <v>9.9405852186713393</v>
      </c>
      <c r="AR750" s="13">
        <f t="shared" si="61"/>
        <v>65.462393504364712</v>
      </c>
      <c r="AS750" s="13"/>
    </row>
    <row r="751" spans="1:45" ht="13.15" customHeight="1" x14ac:dyDescent="0.2">
      <c r="A751">
        <v>749</v>
      </c>
      <c r="B751" s="44">
        <f t="shared" si="63"/>
        <v>3.2932459889949071</v>
      </c>
      <c r="G751" s="13">
        <v>224.7</v>
      </c>
      <c r="H751" s="13">
        <f t="shared" si="64"/>
        <v>35.420867372101107</v>
      </c>
      <c r="AL751">
        <v>-0.12692805425439399</v>
      </c>
      <c r="AM751">
        <f t="shared" si="65"/>
        <v>3.2932459889949071</v>
      </c>
      <c r="AP751" s="13">
        <v>224.7</v>
      </c>
      <c r="AQ751">
        <v>-20.1704235325826</v>
      </c>
      <c r="AR751" s="13">
        <f t="shared" si="61"/>
        <v>35.420867372101107</v>
      </c>
      <c r="AS751" s="13"/>
    </row>
    <row r="752" spans="1:45" ht="13.15" customHeight="1" x14ac:dyDescent="0.2">
      <c r="A752">
        <v>750</v>
      </c>
      <c r="B752" s="44">
        <f t="shared" si="63"/>
        <v>3.5961159697344489</v>
      </c>
      <c r="G752" s="13">
        <v>225</v>
      </c>
      <c r="H752" s="13">
        <f t="shared" si="64"/>
        <v>67.241712256861845</v>
      </c>
      <c r="AL752">
        <v>0.175941926485148</v>
      </c>
      <c r="AM752">
        <f t="shared" si="65"/>
        <v>3.5961159697344489</v>
      </c>
      <c r="AP752" s="13">
        <v>225</v>
      </c>
      <c r="AQ752">
        <v>11.5809387331878</v>
      </c>
      <c r="AR752" s="13">
        <f t="shared" si="61"/>
        <v>67.241712256861845</v>
      </c>
      <c r="AS752" s="13"/>
    </row>
    <row r="753" spans="1:45" ht="13.15" customHeight="1" x14ac:dyDescent="0.2">
      <c r="A753">
        <v>751</v>
      </c>
      <c r="B753" s="44">
        <f t="shared" si="63"/>
        <v>3.2857791056347887</v>
      </c>
      <c r="G753" s="13">
        <v>225.3</v>
      </c>
      <c r="H753" s="13">
        <f t="shared" si="64"/>
        <v>56.78223256918178</v>
      </c>
      <c r="AL753">
        <v>-0.13439493761451199</v>
      </c>
      <c r="AM753">
        <f t="shared" si="65"/>
        <v>3.2857791056347887</v>
      </c>
      <c r="AP753" s="13">
        <v>225.3</v>
      </c>
      <c r="AQ753">
        <v>1.0519764265174001</v>
      </c>
      <c r="AR753" s="13">
        <f t="shared" si="61"/>
        <v>56.78223256918178</v>
      </c>
      <c r="AS753" s="13"/>
    </row>
    <row r="754" spans="1:45" ht="13.15" customHeight="1" x14ac:dyDescent="0.2">
      <c r="A754">
        <v>752</v>
      </c>
      <c r="B754" s="44">
        <f t="shared" si="63"/>
        <v>3.915099099131389</v>
      </c>
      <c r="G754" s="13">
        <v>225.6</v>
      </c>
      <c r="H754" s="13">
        <f t="shared" si="64"/>
        <v>61.566574831002974</v>
      </c>
      <c r="AL754">
        <v>0.49492505588208802</v>
      </c>
      <c r="AM754">
        <f t="shared" si="65"/>
        <v>3.915099099131389</v>
      </c>
      <c r="AP754" s="13">
        <v>225.6</v>
      </c>
      <c r="AQ754">
        <v>5.7668360693482601</v>
      </c>
      <c r="AR754" s="13">
        <f t="shared" si="61"/>
        <v>61.566574831002974</v>
      </c>
      <c r="AS754" s="13"/>
    </row>
    <row r="755" spans="1:45" ht="13.15" customHeight="1" x14ac:dyDescent="0.2">
      <c r="A755">
        <v>753</v>
      </c>
      <c r="B755" s="44">
        <f t="shared" si="63"/>
        <v>3.0708562437122837</v>
      </c>
      <c r="G755" s="13">
        <v>225.9</v>
      </c>
      <c r="H755" s="13">
        <f t="shared" si="64"/>
        <v>78.482830904180247</v>
      </c>
      <c r="AL755">
        <v>-0.34931779953701703</v>
      </c>
      <c r="AM755">
        <f t="shared" si="65"/>
        <v>3.0708562437122837</v>
      </c>
      <c r="AP755" s="13">
        <v>225.9</v>
      </c>
      <c r="AQ755">
        <v>22.613609523535199</v>
      </c>
      <c r="AR755" s="13">
        <f t="shared" si="61"/>
        <v>78.482830904180247</v>
      </c>
      <c r="AS755" s="13"/>
    </row>
    <row r="756" spans="1:45" ht="13.15" customHeight="1" x14ac:dyDescent="0.2">
      <c r="A756">
        <v>754</v>
      </c>
      <c r="B756" s="44">
        <f t="shared" si="63"/>
        <v>3.1701472145860308</v>
      </c>
      <c r="G756" s="13">
        <v>226.2</v>
      </c>
      <c r="H756" s="13">
        <f t="shared" si="64"/>
        <v>44.782177803411976</v>
      </c>
      <c r="AL756">
        <v>-0.25002682866326997</v>
      </c>
      <c r="AM756">
        <f t="shared" si="65"/>
        <v>3.1701472145860308</v>
      </c>
      <c r="AP756" s="13">
        <v>226.2</v>
      </c>
      <c r="AQ756">
        <v>-11.1565261962234</v>
      </c>
      <c r="AR756" s="13">
        <f t="shared" si="61"/>
        <v>44.782177803411976</v>
      </c>
      <c r="AS756" s="13"/>
    </row>
    <row r="757" spans="1:45" ht="13.15" customHeight="1" x14ac:dyDescent="0.2">
      <c r="A757">
        <v>755</v>
      </c>
      <c r="B757" s="44">
        <f t="shared" si="63"/>
        <v>3.5120757696832712</v>
      </c>
      <c r="G757" s="13">
        <v>226.5</v>
      </c>
      <c r="H757" s="13">
        <f t="shared" si="64"/>
        <v>62.660172053947811</v>
      </c>
      <c r="AL757">
        <v>9.1901726433970501E-2</v>
      </c>
      <c r="AM757">
        <f t="shared" si="65"/>
        <v>3.5120757696832712</v>
      </c>
      <c r="AP757" s="13">
        <v>226.5</v>
      </c>
      <c r="AQ757">
        <v>6.6519854353221</v>
      </c>
      <c r="AR757" s="13">
        <f t="shared" si="61"/>
        <v>62.660172053947811</v>
      </c>
      <c r="AS757" s="13"/>
    </row>
    <row r="758" spans="1:45" ht="13.15" customHeight="1" x14ac:dyDescent="0.2">
      <c r="A758">
        <v>756</v>
      </c>
      <c r="B758" s="44">
        <f t="shared" si="63"/>
        <v>4.1303677959137968</v>
      </c>
      <c r="G758" s="13">
        <v>226.8</v>
      </c>
      <c r="H758" s="13">
        <f t="shared" si="64"/>
        <v>51.156840466312154</v>
      </c>
      <c r="AL758">
        <v>0.71019375266449603</v>
      </c>
      <c r="AM758">
        <f t="shared" si="65"/>
        <v>4.1303677959137968</v>
      </c>
      <c r="AP758" s="13">
        <v>226.8</v>
      </c>
      <c r="AQ758">
        <v>-4.9208287713038903</v>
      </c>
      <c r="AR758" s="13">
        <f t="shared" ref="AR758:AR821" si="66">AQ758+AV$13+AP758*AV$14</f>
        <v>51.156840466312154</v>
      </c>
      <c r="AS758" s="13"/>
    </row>
    <row r="759" spans="1:45" ht="13.15" customHeight="1" x14ac:dyDescent="0.2">
      <c r="A759">
        <v>757</v>
      </c>
      <c r="B759" s="44">
        <f t="shared" si="63"/>
        <v>3.9539098994367339</v>
      </c>
      <c r="G759" s="13">
        <v>227.1</v>
      </c>
      <c r="H759" s="13">
        <f t="shared" si="64"/>
        <v>47.458845551133905</v>
      </c>
      <c r="AL759">
        <v>0.53373585618743302</v>
      </c>
      <c r="AM759">
        <f t="shared" si="65"/>
        <v>3.9539098994367339</v>
      </c>
      <c r="AP759" s="13">
        <v>227.1</v>
      </c>
      <c r="AQ759">
        <v>-8.6883063054724694</v>
      </c>
      <c r="AR759" s="13">
        <f t="shared" si="66"/>
        <v>47.458845551133905</v>
      </c>
      <c r="AS759" s="13"/>
    </row>
    <row r="760" spans="1:45" ht="13.15" customHeight="1" x14ac:dyDescent="0.2">
      <c r="A760">
        <v>758</v>
      </c>
      <c r="B760" s="44">
        <f t="shared" si="63"/>
        <v>3.4285301879023811</v>
      </c>
      <c r="G760" s="13">
        <v>227.4</v>
      </c>
      <c r="H760" s="13">
        <f t="shared" si="64"/>
        <v>34.422255327951007</v>
      </c>
      <c r="AL760">
        <v>8.3561446530802507E-3</v>
      </c>
      <c r="AM760">
        <f t="shared" si="65"/>
        <v>3.4285301879023811</v>
      </c>
      <c r="AP760" s="13">
        <v>227.4</v>
      </c>
      <c r="AQ760">
        <v>-21.794379147645699</v>
      </c>
      <c r="AR760" s="13">
        <f t="shared" si="66"/>
        <v>34.422255327951007</v>
      </c>
      <c r="AS760" s="13"/>
    </row>
    <row r="761" spans="1:45" ht="13.15" customHeight="1" x14ac:dyDescent="0.2">
      <c r="A761">
        <v>759</v>
      </c>
      <c r="B761" s="44">
        <f t="shared" si="63"/>
        <v>3.3267875256505048</v>
      </c>
      <c r="G761" s="13">
        <v>227.7</v>
      </c>
      <c r="H761" s="13">
        <f t="shared" si="64"/>
        <v>47.319439087399957</v>
      </c>
      <c r="AL761">
        <v>-9.3386517598795904E-2</v>
      </c>
      <c r="AM761">
        <f t="shared" si="65"/>
        <v>3.3267875256505048</v>
      </c>
      <c r="AP761" s="13">
        <v>227.7</v>
      </c>
      <c r="AQ761">
        <v>-8.96667800718709</v>
      </c>
      <c r="AR761" s="13">
        <f t="shared" si="66"/>
        <v>47.319439087399957</v>
      </c>
      <c r="AS761" s="13"/>
    </row>
    <row r="762" spans="1:45" ht="13.15" customHeight="1" x14ac:dyDescent="0.2">
      <c r="A762">
        <v>760</v>
      </c>
      <c r="B762" s="44">
        <f t="shared" si="63"/>
        <v>3.3414957895292448</v>
      </c>
      <c r="G762" s="13">
        <v>228</v>
      </c>
      <c r="H762" s="13">
        <f t="shared" si="64"/>
        <v>53.41191089676866</v>
      </c>
      <c r="AL762">
        <v>-7.8678253720055893E-2</v>
      </c>
      <c r="AM762">
        <f t="shared" si="65"/>
        <v>3.3414957895292448</v>
      </c>
      <c r="AP762" s="13">
        <v>228</v>
      </c>
      <c r="AQ762">
        <v>-2.9436888168087201</v>
      </c>
      <c r="AR762" s="13">
        <f t="shared" si="66"/>
        <v>53.41191089676866</v>
      </c>
      <c r="AS762" s="13"/>
    </row>
    <row r="763" spans="1:45" ht="13.15" customHeight="1" x14ac:dyDescent="0.2">
      <c r="A763">
        <v>761</v>
      </c>
      <c r="B763" s="44">
        <f t="shared" si="63"/>
        <v>3.3704238524646506</v>
      </c>
      <c r="G763" s="13">
        <v>228.3</v>
      </c>
      <c r="H763" s="13">
        <f t="shared" si="64"/>
        <v>41.264187917083319</v>
      </c>
      <c r="AL763">
        <v>-4.9750190784650303E-2</v>
      </c>
      <c r="AM763">
        <f t="shared" ref="AM763:AM794" si="67">IF(AW$9=A763,AV$5+AV$9,AL763+AV$5)</f>
        <v>3.3704238524646506</v>
      </c>
      <c r="AP763" s="13">
        <v>228.3</v>
      </c>
      <c r="AQ763">
        <v>-15.1608944154844</v>
      </c>
      <c r="AR763" s="13">
        <f t="shared" si="66"/>
        <v>41.264187917083319</v>
      </c>
      <c r="AS763" s="13"/>
    </row>
    <row r="764" spans="1:45" ht="13.15" customHeight="1" x14ac:dyDescent="0.2">
      <c r="A764">
        <v>762</v>
      </c>
      <c r="B764" s="44">
        <f t="shared" si="63"/>
        <v>3.67495811212074</v>
      </c>
      <c r="G764" s="13">
        <v>228.6</v>
      </c>
      <c r="H764" s="13">
        <f t="shared" si="64"/>
        <v>48.877206627169045</v>
      </c>
      <c r="AL764">
        <v>0.25478406887143901</v>
      </c>
      <c r="AM764">
        <f t="shared" si="67"/>
        <v>3.67495811212074</v>
      </c>
      <c r="AP764" s="13">
        <v>228.6</v>
      </c>
      <c r="AQ764">
        <v>-7.6173583243890004</v>
      </c>
      <c r="AR764" s="13">
        <f t="shared" si="66"/>
        <v>48.877206627169045</v>
      </c>
      <c r="AS764" s="13"/>
    </row>
    <row r="765" spans="1:45" ht="13.15" customHeight="1" x14ac:dyDescent="0.2">
      <c r="A765">
        <v>763</v>
      </c>
      <c r="B765" s="44">
        <f t="shared" si="63"/>
        <v>3.6291033570304396</v>
      </c>
      <c r="G765" s="13">
        <v>228.9</v>
      </c>
      <c r="H765" s="13">
        <f t="shared" si="64"/>
        <v>57.599189999754159</v>
      </c>
      <c r="AL765">
        <v>0.20892931378113899</v>
      </c>
      <c r="AM765">
        <f t="shared" si="67"/>
        <v>3.6291033570304396</v>
      </c>
      <c r="AP765" s="13">
        <v>228.9</v>
      </c>
      <c r="AQ765">
        <v>1.03514242920578</v>
      </c>
      <c r="AR765" s="13">
        <f t="shared" si="66"/>
        <v>57.599189999754159</v>
      </c>
      <c r="AS765" s="13"/>
    </row>
    <row r="766" spans="1:45" ht="13.15" customHeight="1" x14ac:dyDescent="0.2">
      <c r="A766">
        <v>764</v>
      </c>
      <c r="B766" s="44">
        <f t="shared" si="63"/>
        <v>2.9624954363588869</v>
      </c>
      <c r="G766" s="13">
        <v>229.2</v>
      </c>
      <c r="H766" s="13">
        <f t="shared" si="64"/>
        <v>67.933911591675113</v>
      </c>
      <c r="AL766">
        <v>-0.45767860689041401</v>
      </c>
      <c r="AM766">
        <f t="shared" si="67"/>
        <v>2.9624954363588869</v>
      </c>
      <c r="AP766" s="13">
        <v>229.2</v>
      </c>
      <c r="AQ766">
        <v>11.3003814021364</v>
      </c>
      <c r="AR766" s="13">
        <f t="shared" si="66"/>
        <v>67.933911591675113</v>
      </c>
      <c r="AS766" s="13"/>
    </row>
    <row r="767" spans="1:45" ht="13.15" customHeight="1" x14ac:dyDescent="0.2">
      <c r="A767">
        <v>765</v>
      </c>
      <c r="B767" s="44">
        <f t="shared" si="63"/>
        <v>3.0973145866198739</v>
      </c>
      <c r="G767" s="13">
        <v>229.5</v>
      </c>
      <c r="H767" s="13">
        <f t="shared" si="64"/>
        <v>54.001811276178813</v>
      </c>
      <c r="AL767">
        <v>-0.322859456629427</v>
      </c>
      <c r="AM767">
        <f t="shared" si="67"/>
        <v>3.0973145866198739</v>
      </c>
      <c r="AP767" s="13">
        <v>229.5</v>
      </c>
      <c r="AQ767">
        <v>-2.7012015323502299</v>
      </c>
      <c r="AR767" s="13">
        <f t="shared" si="66"/>
        <v>54.001811276178813</v>
      </c>
      <c r="AS767" s="13"/>
    </row>
    <row r="768" spans="1:45" ht="13.15" customHeight="1" x14ac:dyDescent="0.2">
      <c r="A768">
        <v>766</v>
      </c>
      <c r="B768" s="44">
        <f t="shared" si="63"/>
        <v>3.6383049354050989</v>
      </c>
      <c r="G768" s="13">
        <v>229.8</v>
      </c>
      <c r="H768" s="13">
        <f t="shared" si="64"/>
        <v>65.843710115871843</v>
      </c>
      <c r="AL768">
        <v>0.21813089215579801</v>
      </c>
      <c r="AM768">
        <f t="shared" si="67"/>
        <v>3.6383049354050989</v>
      </c>
      <c r="AP768" s="13">
        <v>229.8</v>
      </c>
      <c r="AQ768">
        <v>9.0712146883524607</v>
      </c>
      <c r="AR768" s="13">
        <f t="shared" si="66"/>
        <v>65.843710115871843</v>
      </c>
      <c r="AS768" s="13"/>
    </row>
    <row r="769" spans="1:45" ht="13.15" customHeight="1" x14ac:dyDescent="0.2">
      <c r="A769">
        <v>767</v>
      </c>
      <c r="B769" s="44">
        <f t="shared" si="63"/>
        <v>3.3258361829523002</v>
      </c>
      <c r="G769" s="13">
        <v>230.1</v>
      </c>
      <c r="H769" s="13">
        <f t="shared" si="64"/>
        <v>67.408778795639108</v>
      </c>
      <c r="AL769">
        <v>-9.43378602970006E-2</v>
      </c>
      <c r="AM769">
        <f t="shared" si="67"/>
        <v>3.3258361829523002</v>
      </c>
      <c r="AP769" s="13">
        <v>230.1</v>
      </c>
      <c r="AQ769">
        <v>10.566800749129399</v>
      </c>
      <c r="AR769" s="13">
        <f t="shared" si="66"/>
        <v>67.408778795639108</v>
      </c>
      <c r="AS769" s="13"/>
    </row>
    <row r="770" spans="1:45" ht="13.15" customHeight="1" x14ac:dyDescent="0.2">
      <c r="A770">
        <v>768</v>
      </c>
      <c r="B770" s="44">
        <f t="shared" si="63"/>
        <v>3.5489112452620097</v>
      </c>
      <c r="G770" s="13">
        <v>230.4</v>
      </c>
      <c r="H770" s="13">
        <f t="shared" si="64"/>
        <v>55.210523023688708</v>
      </c>
      <c r="AL770">
        <v>0.128737202012709</v>
      </c>
      <c r="AM770">
        <f t="shared" si="67"/>
        <v>3.5489112452620097</v>
      </c>
      <c r="AP770" s="13">
        <v>230.4</v>
      </c>
      <c r="AQ770">
        <v>-1.70093764181134</v>
      </c>
      <c r="AR770" s="13">
        <f t="shared" si="66"/>
        <v>55.210523023688708</v>
      </c>
      <c r="AS770" s="13"/>
    </row>
    <row r="771" spans="1:45" ht="13.15" customHeight="1" x14ac:dyDescent="0.2">
      <c r="A771">
        <v>769</v>
      </c>
      <c r="B771" s="44">
        <f t="shared" ref="B771:B834" si="68">AM771</f>
        <v>3.2811156628263229</v>
      </c>
      <c r="G771" s="13">
        <v>230.7</v>
      </c>
      <c r="H771" s="13">
        <f t="shared" ref="H771:H834" si="69">AR771</f>
        <v>74.432960607663375</v>
      </c>
      <c r="AL771">
        <v>-0.139058380422978</v>
      </c>
      <c r="AM771">
        <f t="shared" si="67"/>
        <v>3.2811156628263229</v>
      </c>
      <c r="AP771" s="13">
        <v>230.7</v>
      </c>
      <c r="AQ771">
        <v>17.452017323172999</v>
      </c>
      <c r="AR771" s="13">
        <f t="shared" si="66"/>
        <v>74.432960607663375</v>
      </c>
      <c r="AS771" s="13"/>
    </row>
    <row r="772" spans="1:45" ht="13.15" customHeight="1" x14ac:dyDescent="0.2">
      <c r="A772">
        <v>770</v>
      </c>
      <c r="B772" s="44">
        <f t="shared" si="68"/>
        <v>2.8851876331392519</v>
      </c>
      <c r="G772" s="13">
        <v>231</v>
      </c>
      <c r="H772" s="13">
        <f t="shared" si="69"/>
        <v>56.841768305285591</v>
      </c>
      <c r="AL772">
        <v>-0.53498641011004899</v>
      </c>
      <c r="AM772">
        <f t="shared" si="67"/>
        <v>2.8851876331392519</v>
      </c>
      <c r="AP772" s="13">
        <v>231</v>
      </c>
      <c r="AQ772">
        <v>-0.20865759819512</v>
      </c>
      <c r="AR772" s="13">
        <f t="shared" si="66"/>
        <v>56.841768305285591</v>
      </c>
      <c r="AS772" s="13"/>
    </row>
    <row r="773" spans="1:45" ht="13.15" customHeight="1" x14ac:dyDescent="0.2">
      <c r="A773">
        <v>771</v>
      </c>
      <c r="B773" s="44">
        <f t="shared" si="68"/>
        <v>3.6324940755256709</v>
      </c>
      <c r="G773" s="13">
        <v>231.3</v>
      </c>
      <c r="H773" s="13">
        <f t="shared" si="69"/>
        <v>56.06886257967696</v>
      </c>
      <c r="AL773">
        <v>0.21232003227637</v>
      </c>
      <c r="AM773">
        <f t="shared" si="67"/>
        <v>3.6324940755256709</v>
      </c>
      <c r="AP773" s="13">
        <v>231.3</v>
      </c>
      <c r="AQ773">
        <v>-1.0510459427940899</v>
      </c>
      <c r="AR773" s="13">
        <f t="shared" si="66"/>
        <v>56.06886257967696</v>
      </c>
      <c r="AS773" s="13"/>
    </row>
    <row r="774" spans="1:45" ht="13.15" customHeight="1" x14ac:dyDescent="0.2">
      <c r="A774">
        <v>772</v>
      </c>
      <c r="B774" s="44">
        <f t="shared" si="68"/>
        <v>3.6041980720303459</v>
      </c>
      <c r="G774" s="13">
        <v>231.6</v>
      </c>
      <c r="H774" s="13">
        <f t="shared" si="69"/>
        <v>62.035158139385736</v>
      </c>
      <c r="AL774">
        <v>0.18402402878104501</v>
      </c>
      <c r="AM774">
        <f t="shared" si="67"/>
        <v>3.6041980720303459</v>
      </c>
      <c r="AP774" s="13">
        <v>231.6</v>
      </c>
      <c r="AQ774">
        <v>4.8457669979243603</v>
      </c>
      <c r="AR774" s="13">
        <f t="shared" si="66"/>
        <v>62.035158139385736</v>
      </c>
      <c r="AS774" s="13"/>
    </row>
    <row r="775" spans="1:45" ht="13.15" customHeight="1" x14ac:dyDescent="0.2">
      <c r="A775">
        <v>773</v>
      </c>
      <c r="B775" s="44">
        <f t="shared" si="68"/>
        <v>3.8656599302203989</v>
      </c>
      <c r="G775" s="13">
        <v>231.9</v>
      </c>
      <c r="H775" s="13">
        <f t="shared" si="69"/>
        <v>55.482651317334458</v>
      </c>
      <c r="AL775">
        <v>0.44548588697109798</v>
      </c>
      <c r="AM775">
        <f t="shared" si="67"/>
        <v>3.8656599302203989</v>
      </c>
      <c r="AP775" s="13">
        <v>231.9</v>
      </c>
      <c r="AQ775">
        <v>-1.77622244311726</v>
      </c>
      <c r="AR775" s="13">
        <f t="shared" si="66"/>
        <v>55.482651317334458</v>
      </c>
      <c r="AS775" s="13"/>
    </row>
    <row r="776" spans="1:45" ht="13.15" customHeight="1" x14ac:dyDescent="0.2">
      <c r="A776">
        <v>774</v>
      </c>
      <c r="B776" s="44">
        <f t="shared" si="68"/>
        <v>4.1111164608459934</v>
      </c>
      <c r="G776" s="13">
        <v>232.2</v>
      </c>
      <c r="H776" s="13">
        <f t="shared" si="69"/>
        <v>48.189971354192323</v>
      </c>
      <c r="AL776">
        <v>0.69094241759669295</v>
      </c>
      <c r="AM776">
        <f t="shared" si="67"/>
        <v>4.1111164608459934</v>
      </c>
      <c r="AP776" s="13">
        <v>232.2</v>
      </c>
      <c r="AQ776">
        <v>-9.1383850252497201</v>
      </c>
      <c r="AR776" s="13">
        <f t="shared" si="66"/>
        <v>48.189971354192323</v>
      </c>
      <c r="AS776" s="13"/>
    </row>
    <row r="777" spans="1:45" ht="13.15" customHeight="1" x14ac:dyDescent="0.2">
      <c r="A777">
        <v>775</v>
      </c>
      <c r="B777" s="44">
        <f t="shared" si="68"/>
        <v>3.602046076890284</v>
      </c>
      <c r="G777" s="13">
        <v>232.5</v>
      </c>
      <c r="H777" s="13">
        <f t="shared" si="69"/>
        <v>38.70760716730328</v>
      </c>
      <c r="AL777">
        <v>0.18187203364098301</v>
      </c>
      <c r="AM777">
        <f t="shared" si="67"/>
        <v>3.602046076890284</v>
      </c>
      <c r="AP777" s="13">
        <v>232.5</v>
      </c>
      <c r="AQ777">
        <v>-18.6902318311291</v>
      </c>
      <c r="AR777" s="13">
        <f t="shared" si="66"/>
        <v>38.70760716730328</v>
      </c>
      <c r="AS777" s="13"/>
    </row>
    <row r="778" spans="1:45" ht="13.15" customHeight="1" x14ac:dyDescent="0.2">
      <c r="A778">
        <v>776</v>
      </c>
      <c r="B778" s="44">
        <f t="shared" si="68"/>
        <v>2.7582110016674539</v>
      </c>
      <c r="G778" s="13">
        <v>232.8</v>
      </c>
      <c r="H778" s="13">
        <f t="shared" si="69"/>
        <v>54.590190494789994</v>
      </c>
      <c r="AL778">
        <v>-0.66196304158184704</v>
      </c>
      <c r="AM778">
        <f t="shared" si="67"/>
        <v>2.7582110016674539</v>
      </c>
      <c r="AP778" s="13">
        <v>232.8</v>
      </c>
      <c r="AQ778">
        <v>-2.8771311226327199</v>
      </c>
      <c r="AR778" s="13">
        <f t="shared" si="66"/>
        <v>54.590190494789994</v>
      </c>
      <c r="AS778" s="13"/>
    </row>
    <row r="779" spans="1:45" ht="13.15" customHeight="1" x14ac:dyDescent="0.2">
      <c r="A779">
        <v>777</v>
      </c>
      <c r="B779" s="44">
        <f t="shared" si="68"/>
        <v>3.6118080907956309</v>
      </c>
      <c r="G779" s="13">
        <v>233.1</v>
      </c>
      <c r="H779" s="13">
        <f t="shared" si="69"/>
        <v>60.523507853389454</v>
      </c>
      <c r="AL779">
        <v>0.19163404754633001</v>
      </c>
      <c r="AM779">
        <f t="shared" si="67"/>
        <v>3.6118080907956309</v>
      </c>
      <c r="AP779" s="13">
        <v>233.1</v>
      </c>
      <c r="AQ779">
        <v>2.9867036169764098</v>
      </c>
      <c r="AR779" s="13">
        <f t="shared" si="66"/>
        <v>60.523507853389454</v>
      </c>
      <c r="AS779" s="13"/>
    </row>
    <row r="780" spans="1:45" ht="13.15" customHeight="1" x14ac:dyDescent="0.2">
      <c r="A780">
        <v>778</v>
      </c>
      <c r="B780" s="44">
        <f t="shared" si="68"/>
        <v>3.1432797337377787</v>
      </c>
      <c r="G780" s="13">
        <v>233.4</v>
      </c>
      <c r="H780" s="13">
        <f t="shared" si="69"/>
        <v>65.287365353423624</v>
      </c>
      <c r="AL780">
        <v>-0.276894309511522</v>
      </c>
      <c r="AM780">
        <f t="shared" si="67"/>
        <v>3.1432797337377787</v>
      </c>
      <c r="AP780" s="13">
        <v>233.4</v>
      </c>
      <c r="AQ780">
        <v>7.6810784980202396</v>
      </c>
      <c r="AR780" s="13">
        <f t="shared" si="66"/>
        <v>65.287365353423624</v>
      </c>
      <c r="AS780" s="13"/>
    </row>
    <row r="781" spans="1:45" ht="13.15" customHeight="1" x14ac:dyDescent="0.2">
      <c r="A781">
        <v>779</v>
      </c>
      <c r="B781" s="44">
        <f t="shared" si="68"/>
        <v>3.6563075496704798</v>
      </c>
      <c r="G781" s="13">
        <v>233.7</v>
      </c>
      <c r="H781" s="13">
        <f t="shared" si="69"/>
        <v>70.072742597213903</v>
      </c>
      <c r="AL781">
        <v>0.236133506421179</v>
      </c>
      <c r="AM781">
        <f t="shared" si="67"/>
        <v>3.6563075496704798</v>
      </c>
      <c r="AP781" s="13">
        <v>233.7</v>
      </c>
      <c r="AQ781">
        <v>12.396973122820199</v>
      </c>
      <c r="AR781" s="13">
        <f t="shared" si="66"/>
        <v>70.072742597213903</v>
      </c>
      <c r="AS781" s="13"/>
    </row>
    <row r="782" spans="1:45" ht="13.15" customHeight="1" x14ac:dyDescent="0.2">
      <c r="A782">
        <v>780</v>
      </c>
      <c r="B782" s="44">
        <f t="shared" si="68"/>
        <v>3.7506614471636039</v>
      </c>
      <c r="G782" s="13">
        <v>234</v>
      </c>
      <c r="H782" s="13">
        <f t="shared" si="69"/>
        <v>36.031123755287354</v>
      </c>
      <c r="AL782">
        <v>0.33048740391430298</v>
      </c>
      <c r="AM782">
        <f t="shared" si="67"/>
        <v>3.7506614471636039</v>
      </c>
      <c r="AP782" s="13">
        <v>234</v>
      </c>
      <c r="AQ782">
        <v>-21.7141283380967</v>
      </c>
      <c r="AR782" s="13">
        <f t="shared" si="66"/>
        <v>36.031123755287354</v>
      </c>
      <c r="AS782" s="13"/>
    </row>
    <row r="783" spans="1:45" ht="13.15" customHeight="1" x14ac:dyDescent="0.2">
      <c r="A783">
        <v>781</v>
      </c>
      <c r="B783" s="44">
        <f t="shared" si="68"/>
        <v>3.4543535836804047</v>
      </c>
      <c r="G783" s="13">
        <v>234.3</v>
      </c>
      <c r="H783" s="13">
        <f t="shared" si="69"/>
        <v>48.090906490994513</v>
      </c>
      <c r="AL783">
        <v>3.4179540431103897E-2</v>
      </c>
      <c r="AM783">
        <f t="shared" si="67"/>
        <v>3.4543535836804047</v>
      </c>
      <c r="AP783" s="13">
        <v>234.3</v>
      </c>
      <c r="AQ783">
        <v>-9.7238282213798701</v>
      </c>
      <c r="AR783" s="13">
        <f t="shared" si="66"/>
        <v>48.090906490994513</v>
      </c>
      <c r="AS783" s="13"/>
    </row>
    <row r="784" spans="1:45" ht="13.15" customHeight="1" x14ac:dyDescent="0.2">
      <c r="A784">
        <v>782</v>
      </c>
      <c r="B784" s="44">
        <f t="shared" si="68"/>
        <v>3.6140351872196477</v>
      </c>
      <c r="G784" s="13">
        <v>234.6</v>
      </c>
      <c r="H784" s="13">
        <f t="shared" si="69"/>
        <v>36.377552913380114</v>
      </c>
      <c r="AL784">
        <v>0.19386114397034701</v>
      </c>
      <c r="AM784">
        <f t="shared" si="67"/>
        <v>3.6140351872196477</v>
      </c>
      <c r="AP784" s="13">
        <v>234.6</v>
      </c>
      <c r="AQ784">
        <v>-21.506664417984599</v>
      </c>
      <c r="AR784" s="13">
        <f t="shared" si="66"/>
        <v>36.377552913380114</v>
      </c>
      <c r="AS784" s="13"/>
    </row>
    <row r="785" spans="1:45" ht="13.15" customHeight="1" x14ac:dyDescent="0.2">
      <c r="A785">
        <v>783</v>
      </c>
      <c r="B785" s="44">
        <f t="shared" si="68"/>
        <v>3.1277544820262397</v>
      </c>
      <c r="G785" s="13">
        <v>234.9</v>
      </c>
      <c r="H785" s="13">
        <f t="shared" si="69"/>
        <v>35.799423025110343</v>
      </c>
      <c r="AL785">
        <v>-0.29241956122306101</v>
      </c>
      <c r="AM785">
        <f t="shared" si="67"/>
        <v>3.1277544820262397</v>
      </c>
      <c r="AP785" s="13">
        <v>234.9</v>
      </c>
      <c r="AQ785">
        <v>-22.154276925244702</v>
      </c>
      <c r="AR785" s="13">
        <f t="shared" si="66"/>
        <v>35.799423025110343</v>
      </c>
      <c r="AS785" s="13"/>
    </row>
    <row r="786" spans="1:45" ht="13.15" customHeight="1" x14ac:dyDescent="0.2">
      <c r="A786">
        <v>784</v>
      </c>
      <c r="B786" s="44">
        <f t="shared" si="68"/>
        <v>3.5990706191448236</v>
      </c>
      <c r="G786" s="13">
        <v>235.2</v>
      </c>
      <c r="H786" s="13">
        <f t="shared" si="69"/>
        <v>80.857654347493479</v>
      </c>
      <c r="AL786">
        <v>0.17889657589552299</v>
      </c>
      <c r="AM786">
        <f t="shared" si="67"/>
        <v>3.5990706191448236</v>
      </c>
      <c r="AP786" s="13">
        <v>235.2</v>
      </c>
      <c r="AQ786">
        <v>22.834471778148099</v>
      </c>
      <c r="AR786" s="13">
        <f t="shared" si="66"/>
        <v>80.857654347493479</v>
      </c>
      <c r="AS786" s="13"/>
    </row>
    <row r="787" spans="1:45" ht="13.15" customHeight="1" x14ac:dyDescent="0.2">
      <c r="A787">
        <v>785</v>
      </c>
      <c r="B787" s="44">
        <f t="shared" si="68"/>
        <v>3.5766517410442957</v>
      </c>
      <c r="G787" s="13">
        <v>235.5</v>
      </c>
      <c r="H787" s="13">
        <f t="shared" si="69"/>
        <v>53.609779824642423</v>
      </c>
      <c r="AL787">
        <v>0.15647769779499501</v>
      </c>
      <c r="AM787">
        <f t="shared" si="67"/>
        <v>3.5766517410442957</v>
      </c>
      <c r="AP787" s="13">
        <v>235.5</v>
      </c>
      <c r="AQ787">
        <v>-4.4828853636932902</v>
      </c>
      <c r="AR787" s="13">
        <f t="shared" si="66"/>
        <v>53.609779824642423</v>
      </c>
      <c r="AS787" s="13"/>
    </row>
    <row r="788" spans="1:45" ht="13.15" customHeight="1" x14ac:dyDescent="0.2">
      <c r="A788">
        <v>786</v>
      </c>
      <c r="B788" s="44">
        <f t="shared" si="68"/>
        <v>3.8874620776512057</v>
      </c>
      <c r="G788" s="13">
        <v>235.8</v>
      </c>
      <c r="H788" s="13">
        <f t="shared" si="69"/>
        <v>60.851091827539655</v>
      </c>
      <c r="AL788">
        <v>0.46728803440190497</v>
      </c>
      <c r="AM788">
        <f t="shared" si="67"/>
        <v>3.8874620776512057</v>
      </c>
      <c r="AP788" s="13">
        <v>235.8</v>
      </c>
      <c r="AQ788">
        <v>2.6889440202136101</v>
      </c>
      <c r="AR788" s="13">
        <f t="shared" si="66"/>
        <v>60.851091827539655</v>
      </c>
      <c r="AS788" s="13"/>
    </row>
    <row r="789" spans="1:45" ht="13.15" customHeight="1" x14ac:dyDescent="0.2">
      <c r="A789">
        <v>787</v>
      </c>
      <c r="B789" s="44">
        <f t="shared" si="68"/>
        <v>4.0943149660177287</v>
      </c>
      <c r="G789" s="13">
        <v>236.1</v>
      </c>
      <c r="H789" s="13">
        <f t="shared" si="69"/>
        <v>62.74656285079282</v>
      </c>
      <c r="AL789">
        <v>0.67414092276842796</v>
      </c>
      <c r="AM789">
        <f t="shared" si="67"/>
        <v>4.0943149660177287</v>
      </c>
      <c r="AP789" s="13">
        <v>236.1</v>
      </c>
      <c r="AQ789">
        <v>4.5149324244764397</v>
      </c>
      <c r="AR789" s="13">
        <f t="shared" si="66"/>
        <v>62.74656285079282</v>
      </c>
      <c r="AS789" s="13"/>
    </row>
    <row r="790" spans="1:45" ht="13.15" customHeight="1" x14ac:dyDescent="0.2">
      <c r="A790">
        <v>788</v>
      </c>
      <c r="B790" s="44">
        <f t="shared" si="68"/>
        <v>3.4557108493013065</v>
      </c>
      <c r="G790" s="13">
        <v>236.4</v>
      </c>
      <c r="H790" s="13">
        <f t="shared" si="69"/>
        <v>67.19952604597286</v>
      </c>
      <c r="AL790">
        <v>3.5536806052005598E-2</v>
      </c>
      <c r="AM790">
        <f t="shared" si="67"/>
        <v>3.4557108493013065</v>
      </c>
      <c r="AP790" s="13">
        <v>236.4</v>
      </c>
      <c r="AQ790">
        <v>8.8984130006661406</v>
      </c>
      <c r="AR790" s="13">
        <f t="shared" si="66"/>
        <v>67.19952604597286</v>
      </c>
      <c r="AS790" s="13"/>
    </row>
    <row r="791" spans="1:45" ht="13.15" customHeight="1" x14ac:dyDescent="0.2">
      <c r="A791">
        <v>789</v>
      </c>
      <c r="B791" s="44">
        <f t="shared" si="68"/>
        <v>4.212424065449488</v>
      </c>
      <c r="G791" s="13">
        <v>236.7</v>
      </c>
      <c r="H791" s="13">
        <f t="shared" si="69"/>
        <v>68.220787600903861</v>
      </c>
      <c r="AL791">
        <v>0.79225002220018703</v>
      </c>
      <c r="AM791">
        <f t="shared" si="67"/>
        <v>4.212424065449488</v>
      </c>
      <c r="AP791" s="13">
        <v>236.7</v>
      </c>
      <c r="AQ791">
        <v>9.8501919366068194</v>
      </c>
      <c r="AR791" s="13">
        <f t="shared" si="66"/>
        <v>68.220787600903861</v>
      </c>
      <c r="AS791" s="13"/>
    </row>
    <row r="792" spans="1:45" ht="13.15" customHeight="1" x14ac:dyDescent="0.2">
      <c r="A792">
        <v>790</v>
      </c>
      <c r="B792" s="44">
        <f t="shared" si="68"/>
        <v>3.0335317679570699</v>
      </c>
      <c r="G792" s="13">
        <v>237</v>
      </c>
      <c r="H792" s="13">
        <f t="shared" si="69"/>
        <v>67.957460422549644</v>
      </c>
      <c r="AL792">
        <v>-0.386642275292231</v>
      </c>
      <c r="AM792">
        <f t="shared" si="67"/>
        <v>3.0335317679570699</v>
      </c>
      <c r="AP792" s="13">
        <v>237</v>
      </c>
      <c r="AQ792">
        <v>9.51738213926226</v>
      </c>
      <c r="AR792" s="13">
        <f t="shared" si="66"/>
        <v>67.957460422549644</v>
      </c>
      <c r="AS792" s="13"/>
    </row>
    <row r="793" spans="1:45" ht="13.15" customHeight="1" x14ac:dyDescent="0.2">
      <c r="A793">
        <v>791</v>
      </c>
      <c r="B793" s="44">
        <f t="shared" si="68"/>
        <v>4.2100277342191221</v>
      </c>
      <c r="G793" s="13">
        <v>237.3</v>
      </c>
      <c r="H793" s="13">
        <f t="shared" si="69"/>
        <v>67.401849837248392</v>
      </c>
      <c r="AL793">
        <v>0.78985369096982105</v>
      </c>
      <c r="AM793">
        <f t="shared" si="67"/>
        <v>4.2100277342191221</v>
      </c>
      <c r="AP793" s="13">
        <v>237.3</v>
      </c>
      <c r="AQ793">
        <v>8.8922889349706793</v>
      </c>
      <c r="AR793" s="13">
        <f t="shared" si="66"/>
        <v>67.401849837248392</v>
      </c>
      <c r="AS793" s="13"/>
    </row>
    <row r="794" spans="1:45" ht="13.15" customHeight="1" x14ac:dyDescent="0.2">
      <c r="A794">
        <v>792</v>
      </c>
      <c r="B794" s="44">
        <f t="shared" si="68"/>
        <v>3.6919990963707949</v>
      </c>
      <c r="G794" s="13">
        <v>237.6</v>
      </c>
      <c r="H794" s="13">
        <f t="shared" si="69"/>
        <v>52.400685278122566</v>
      </c>
      <c r="AL794">
        <v>0.27182505312149402</v>
      </c>
      <c r="AM794">
        <f t="shared" si="67"/>
        <v>3.6919990963707949</v>
      </c>
      <c r="AP794" s="13">
        <v>237.6</v>
      </c>
      <c r="AQ794">
        <v>-6.17835824314548</v>
      </c>
      <c r="AR794" s="13">
        <f t="shared" si="66"/>
        <v>52.400685278122566</v>
      </c>
      <c r="AS794" s="13"/>
    </row>
    <row r="795" spans="1:45" ht="13.15" customHeight="1" x14ac:dyDescent="0.2">
      <c r="A795">
        <v>793</v>
      </c>
      <c r="B795" s="44">
        <f t="shared" si="68"/>
        <v>3.2285858537846877</v>
      </c>
      <c r="G795" s="13">
        <v>237.9</v>
      </c>
      <c r="H795" s="13">
        <f t="shared" si="69"/>
        <v>53.967950200972197</v>
      </c>
      <c r="AL795">
        <v>-0.19158818946461301</v>
      </c>
      <c r="AM795">
        <f t="shared" ref="AM795:AM826" si="70">IF(AW$9=A795,AV$5+AV$9,AL795+AV$5)</f>
        <v>3.2285858537846877</v>
      </c>
      <c r="AP795" s="13">
        <v>237.9</v>
      </c>
      <c r="AQ795">
        <v>-4.6805759392861797</v>
      </c>
      <c r="AR795" s="13">
        <f t="shared" si="66"/>
        <v>53.967950200972197</v>
      </c>
      <c r="AS795" s="13"/>
    </row>
    <row r="796" spans="1:45" ht="13.15" customHeight="1" x14ac:dyDescent="0.2">
      <c r="A796">
        <v>794</v>
      </c>
      <c r="B796" s="44">
        <f t="shared" si="68"/>
        <v>3.524514066825259</v>
      </c>
      <c r="G796" s="13">
        <v>238.2</v>
      </c>
      <c r="H796" s="13">
        <f t="shared" si="69"/>
        <v>48.508504255300714</v>
      </c>
      <c r="AL796">
        <v>0.10434002357595799</v>
      </c>
      <c r="AM796">
        <f t="shared" si="70"/>
        <v>3.524514066825259</v>
      </c>
      <c r="AP796" s="13">
        <v>238.2</v>
      </c>
      <c r="AQ796">
        <v>-10.209504503948001</v>
      </c>
      <c r="AR796" s="13">
        <f t="shared" si="66"/>
        <v>48.508504255300714</v>
      </c>
      <c r="AS796" s="13"/>
    </row>
    <row r="797" spans="1:45" ht="13.15" customHeight="1" x14ac:dyDescent="0.2">
      <c r="A797">
        <v>795</v>
      </c>
      <c r="B797" s="44">
        <f t="shared" si="68"/>
        <v>3.4863997274852867</v>
      </c>
      <c r="G797" s="13">
        <v>238.5</v>
      </c>
      <c r="H797" s="13">
        <f t="shared" si="69"/>
        <v>60.008909247263517</v>
      </c>
      <c r="AL797">
        <v>6.6225684235985793E-2</v>
      </c>
      <c r="AM797">
        <f t="shared" si="70"/>
        <v>3.4863997274852867</v>
      </c>
      <c r="AP797" s="13">
        <v>238.5</v>
      </c>
      <c r="AQ797">
        <v>1.2214178690244699</v>
      </c>
      <c r="AR797" s="13">
        <f t="shared" si="66"/>
        <v>60.008909247263517</v>
      </c>
      <c r="AS797" s="13"/>
    </row>
    <row r="798" spans="1:45" ht="13.15" customHeight="1" x14ac:dyDescent="0.2">
      <c r="A798">
        <v>796</v>
      </c>
      <c r="B798" s="44">
        <f t="shared" si="68"/>
        <v>3.4629514722983519</v>
      </c>
      <c r="G798" s="13">
        <v>238.8</v>
      </c>
      <c r="H798" s="13">
        <f t="shared" si="69"/>
        <v>49.400545850780006</v>
      </c>
      <c r="AL798">
        <v>4.2777429049050998E-2</v>
      </c>
      <c r="AM798">
        <f t="shared" si="70"/>
        <v>3.4629514722983519</v>
      </c>
      <c r="AP798" s="13">
        <v>238.8</v>
      </c>
      <c r="AQ798">
        <v>-9.4564281464493796</v>
      </c>
      <c r="AR798" s="13">
        <f t="shared" si="66"/>
        <v>49.400545850780006</v>
      </c>
      <c r="AS798" s="13"/>
    </row>
    <row r="799" spans="1:45" ht="13.15" customHeight="1" x14ac:dyDescent="0.2">
      <c r="A799">
        <v>797</v>
      </c>
      <c r="B799" s="44">
        <f t="shared" si="68"/>
        <v>3.4662284819817089</v>
      </c>
      <c r="G799" s="13">
        <v>239.1</v>
      </c>
      <c r="H799" s="13">
        <f t="shared" si="69"/>
        <v>63.366871641674891</v>
      </c>
      <c r="AL799">
        <v>4.6054438732407998E-2</v>
      </c>
      <c r="AM799">
        <f t="shared" si="70"/>
        <v>3.4662284819817089</v>
      </c>
      <c r="AP799" s="13">
        <v>239.1</v>
      </c>
      <c r="AQ799">
        <v>4.44041502545518</v>
      </c>
      <c r="AR799" s="13">
        <f t="shared" si="66"/>
        <v>63.366871641674891</v>
      </c>
      <c r="AS799" s="13"/>
    </row>
    <row r="800" spans="1:45" ht="13.15" customHeight="1" x14ac:dyDescent="0.2">
      <c r="A800">
        <v>798</v>
      </c>
      <c r="B800" s="44">
        <f t="shared" si="68"/>
        <v>3.4811843563853615</v>
      </c>
      <c r="G800" s="13">
        <v>239.4</v>
      </c>
      <c r="H800" s="13">
        <f t="shared" si="69"/>
        <v>57.156003983723586</v>
      </c>
      <c r="AL800">
        <v>6.1010313136060701E-2</v>
      </c>
      <c r="AM800">
        <f t="shared" si="70"/>
        <v>3.4811843563853615</v>
      </c>
      <c r="AP800" s="13">
        <v>239.4</v>
      </c>
      <c r="AQ800">
        <v>-1.83993525148646</v>
      </c>
      <c r="AR800" s="13">
        <f t="shared" si="66"/>
        <v>57.156003983723586</v>
      </c>
      <c r="AS800" s="13"/>
    </row>
    <row r="801" spans="1:45" ht="13.15" customHeight="1" x14ac:dyDescent="0.2">
      <c r="A801">
        <v>799</v>
      </c>
      <c r="B801" s="44">
        <f t="shared" si="68"/>
        <v>3.4849564065482967</v>
      </c>
      <c r="G801" s="13">
        <v>239.7</v>
      </c>
      <c r="H801" s="13">
        <f t="shared" si="69"/>
        <v>50.413812286701514</v>
      </c>
      <c r="AL801">
        <v>6.4782363298995699E-2</v>
      </c>
      <c r="AM801">
        <f t="shared" si="70"/>
        <v>3.4849564065482967</v>
      </c>
      <c r="AP801" s="13">
        <v>239.7</v>
      </c>
      <c r="AQ801">
        <v>-8.6516095674988591</v>
      </c>
      <c r="AR801" s="13">
        <f t="shared" si="66"/>
        <v>50.413812286701514</v>
      </c>
      <c r="AS801" s="13"/>
    </row>
    <row r="802" spans="1:45" ht="13.15" customHeight="1" x14ac:dyDescent="0.2">
      <c r="A802">
        <v>800</v>
      </c>
      <c r="B802" s="44">
        <f t="shared" si="68"/>
        <v>3.5916506971167279</v>
      </c>
      <c r="G802" s="13">
        <v>240</v>
      </c>
      <c r="H802" s="13">
        <f t="shared" si="69"/>
        <v>67.154221028890916</v>
      </c>
      <c r="AL802">
        <v>0.171476653867427</v>
      </c>
      <c r="AM802">
        <f t="shared" si="70"/>
        <v>3.5916506971167279</v>
      </c>
      <c r="AP802" s="13">
        <v>240</v>
      </c>
      <c r="AQ802">
        <v>8.0193165557002004</v>
      </c>
      <c r="AR802" s="13">
        <f t="shared" si="66"/>
        <v>67.154221028890916</v>
      </c>
      <c r="AS802" s="13"/>
    </row>
    <row r="803" spans="1:45" ht="13.15" customHeight="1" x14ac:dyDescent="0.2">
      <c r="A803">
        <v>801</v>
      </c>
      <c r="B803" s="44">
        <f t="shared" si="68"/>
        <v>3.006464428107297</v>
      </c>
      <c r="G803" s="13">
        <v>240.3</v>
      </c>
      <c r="H803" s="13">
        <f t="shared" si="69"/>
        <v>67.85051937488889</v>
      </c>
      <c r="AL803">
        <v>-0.41370961514200399</v>
      </c>
      <c r="AM803">
        <f t="shared" ref="AM803:AM834" si="71">IF(AW$10=A803,AV$5+AV$10,AL803+AV$5)</f>
        <v>3.006464428107297</v>
      </c>
      <c r="AP803" s="13">
        <v>240.3</v>
      </c>
      <c r="AQ803">
        <v>8.6461322827078302</v>
      </c>
      <c r="AR803" s="13">
        <f t="shared" si="66"/>
        <v>67.85051937488889</v>
      </c>
      <c r="AS803" s="13"/>
    </row>
    <row r="804" spans="1:45" ht="13.15" customHeight="1" x14ac:dyDescent="0.2">
      <c r="A804">
        <v>802</v>
      </c>
      <c r="B804" s="44">
        <f t="shared" si="68"/>
        <v>3.2257326472880097</v>
      </c>
      <c r="G804" s="13">
        <v>240.6</v>
      </c>
      <c r="H804" s="13">
        <f t="shared" si="69"/>
        <v>88.881396460809384</v>
      </c>
      <c r="AL804">
        <v>-0.19444139596129101</v>
      </c>
      <c r="AM804">
        <f t="shared" si="71"/>
        <v>3.2257326472880097</v>
      </c>
      <c r="AP804" s="13">
        <v>240.6</v>
      </c>
      <c r="AQ804">
        <v>29.607526749638001</v>
      </c>
      <c r="AR804" s="13">
        <f t="shared" si="66"/>
        <v>88.881396460809384</v>
      </c>
      <c r="AS804" s="13"/>
    </row>
    <row r="805" spans="1:45" ht="13.15" customHeight="1" x14ac:dyDescent="0.2">
      <c r="A805">
        <v>803</v>
      </c>
      <c r="B805" s="44">
        <f t="shared" si="68"/>
        <v>3.6301640180443648</v>
      </c>
      <c r="G805" s="13">
        <v>240.9</v>
      </c>
      <c r="H805" s="13">
        <f t="shared" si="69"/>
        <v>58.049910439497545</v>
      </c>
      <c r="AL805">
        <v>0.20998997479506401</v>
      </c>
      <c r="AM805">
        <f t="shared" si="71"/>
        <v>3.6301640180443648</v>
      </c>
      <c r="AP805" s="13">
        <v>240.9</v>
      </c>
      <c r="AQ805">
        <v>-1.29344189066417</v>
      </c>
      <c r="AR805" s="13">
        <f t="shared" si="66"/>
        <v>58.049910439497545</v>
      </c>
      <c r="AS805" s="13"/>
    </row>
    <row r="806" spans="1:45" ht="13.15" customHeight="1" x14ac:dyDescent="0.2">
      <c r="A806">
        <v>804</v>
      </c>
      <c r="B806" s="44">
        <f t="shared" si="68"/>
        <v>3.4313640066286348</v>
      </c>
      <c r="G806" s="13">
        <v>241.2</v>
      </c>
      <c r="H806" s="13">
        <f t="shared" si="69"/>
        <v>60.804097353956443</v>
      </c>
      <c r="AL806">
        <v>1.1189963379333799E-2</v>
      </c>
      <c r="AM806">
        <f t="shared" si="71"/>
        <v>3.4313640066286348</v>
      </c>
      <c r="AP806" s="13">
        <v>241.2</v>
      </c>
      <c r="AQ806">
        <v>1.3912624048044</v>
      </c>
      <c r="AR806" s="13">
        <f t="shared" si="66"/>
        <v>60.804097353956443</v>
      </c>
      <c r="AS806" s="13"/>
    </row>
    <row r="807" spans="1:45" ht="13.15" customHeight="1" x14ac:dyDescent="0.2">
      <c r="A807">
        <v>805</v>
      </c>
      <c r="B807" s="44">
        <f t="shared" si="68"/>
        <v>3.4095181874521097</v>
      </c>
      <c r="G807" s="13">
        <v>241.5</v>
      </c>
      <c r="H807" s="13">
        <f t="shared" si="69"/>
        <v>68.764456721244613</v>
      </c>
      <c r="AL807">
        <v>-1.0655855797191201E-2</v>
      </c>
      <c r="AM807">
        <f t="shared" si="71"/>
        <v>3.4095181874521097</v>
      </c>
      <c r="AP807" s="13">
        <v>241.5</v>
      </c>
      <c r="AQ807">
        <v>9.2821391531022304</v>
      </c>
      <c r="AR807" s="13">
        <f t="shared" si="66"/>
        <v>68.764456721244613</v>
      </c>
      <c r="AS807" s="13"/>
    </row>
    <row r="808" spans="1:45" ht="13.15" customHeight="1" x14ac:dyDescent="0.2">
      <c r="A808">
        <v>806</v>
      </c>
      <c r="B808" s="44">
        <f t="shared" si="68"/>
        <v>3.2255320822327538</v>
      </c>
      <c r="G808" s="13">
        <v>241.8</v>
      </c>
      <c r="H808" s="13">
        <f t="shared" si="69"/>
        <v>67.52887394374423</v>
      </c>
      <c r="AL808">
        <v>-0.19464196101654699</v>
      </c>
      <c r="AM808">
        <f t="shared" si="71"/>
        <v>3.2255320822327538</v>
      </c>
      <c r="AP808" s="13">
        <v>241.8</v>
      </c>
      <c r="AQ808">
        <v>7.9770737566115102</v>
      </c>
      <c r="AR808" s="13">
        <f t="shared" si="66"/>
        <v>67.52887394374423</v>
      </c>
      <c r="AS808" s="13"/>
    </row>
    <row r="809" spans="1:45" ht="13.15" customHeight="1" x14ac:dyDescent="0.2">
      <c r="A809">
        <v>807</v>
      </c>
      <c r="B809" s="44">
        <f t="shared" si="68"/>
        <v>3.5837583276679577</v>
      </c>
      <c r="G809" s="13">
        <v>242.1</v>
      </c>
      <c r="H809" s="13">
        <f t="shared" si="69"/>
        <v>70.47927290366664</v>
      </c>
      <c r="AL809">
        <v>0.16358428441865699</v>
      </c>
      <c r="AM809">
        <f t="shared" si="71"/>
        <v>3.5837583276679577</v>
      </c>
      <c r="AP809" s="13">
        <v>242.1</v>
      </c>
      <c r="AQ809">
        <v>10.857990097543601</v>
      </c>
      <c r="AR809" s="13">
        <f t="shared" si="66"/>
        <v>70.47927290366664</v>
      </c>
      <c r="AS809" s="13"/>
    </row>
    <row r="810" spans="1:45" ht="13.15" customHeight="1" x14ac:dyDescent="0.2">
      <c r="A810">
        <v>808</v>
      </c>
      <c r="B810" s="44">
        <f t="shared" si="68"/>
        <v>3.5379990200015179</v>
      </c>
      <c r="G810" s="13">
        <v>242.4</v>
      </c>
      <c r="H810" s="13">
        <f t="shared" si="69"/>
        <v>40.033326021916992</v>
      </c>
      <c r="AL810">
        <v>0.11782497675221699</v>
      </c>
      <c r="AM810">
        <f t="shared" si="71"/>
        <v>3.5379990200015179</v>
      </c>
      <c r="AP810" s="13">
        <v>242.4</v>
      </c>
      <c r="AQ810">
        <v>-19.657439403196399</v>
      </c>
      <c r="AR810" s="13">
        <f t="shared" si="66"/>
        <v>40.033326021916992</v>
      </c>
      <c r="AS810" s="13"/>
    </row>
    <row r="811" spans="1:45" ht="13.15" customHeight="1" x14ac:dyDescent="0.2">
      <c r="A811">
        <v>809</v>
      </c>
      <c r="B811" s="44">
        <f t="shared" si="68"/>
        <v>3.6852418622172789</v>
      </c>
      <c r="G811" s="13">
        <v>242.7</v>
      </c>
      <c r="H811" s="13">
        <f t="shared" si="69"/>
        <v>63.156241877822787</v>
      </c>
      <c r="AL811">
        <v>0.26506781896797799</v>
      </c>
      <c r="AM811">
        <f t="shared" si="71"/>
        <v>3.6852418622172789</v>
      </c>
      <c r="AP811" s="13">
        <v>242.7</v>
      </c>
      <c r="AQ811">
        <v>3.39599383371907</v>
      </c>
      <c r="AR811" s="13">
        <f t="shared" si="66"/>
        <v>63.156241877822787</v>
      </c>
      <c r="AS811" s="13"/>
    </row>
    <row r="812" spans="1:45" ht="13.15" customHeight="1" x14ac:dyDescent="0.2">
      <c r="A812">
        <v>810</v>
      </c>
      <c r="B812" s="44">
        <f t="shared" si="68"/>
        <v>3.547361429061251</v>
      </c>
      <c r="G812" s="13">
        <v>243</v>
      </c>
      <c r="H812" s="13">
        <f t="shared" si="69"/>
        <v>62.34465774418782</v>
      </c>
      <c r="AL812">
        <v>0.12718738581194999</v>
      </c>
      <c r="AM812">
        <f t="shared" si="71"/>
        <v>3.547361429061251</v>
      </c>
      <c r="AP812" s="13">
        <v>243</v>
      </c>
      <c r="AQ812">
        <v>2.5149270810937701</v>
      </c>
      <c r="AR812" s="13">
        <f t="shared" si="66"/>
        <v>62.34465774418782</v>
      </c>
      <c r="AS812" s="13"/>
    </row>
    <row r="813" spans="1:45" ht="13.15" customHeight="1" x14ac:dyDescent="0.2">
      <c r="A813">
        <v>811</v>
      </c>
      <c r="B813" s="44">
        <f t="shared" si="68"/>
        <v>4.035523732899021</v>
      </c>
      <c r="G813" s="13">
        <v>243.3</v>
      </c>
      <c r="H813" s="13">
        <f t="shared" si="69"/>
        <v>57.294927209026163</v>
      </c>
      <c r="AL813">
        <v>0.61534968964972003</v>
      </c>
      <c r="AM813">
        <f t="shared" si="71"/>
        <v>4.035523732899021</v>
      </c>
      <c r="AP813" s="13">
        <v>243.3</v>
      </c>
      <c r="AQ813">
        <v>-2.60428607305822</v>
      </c>
      <c r="AR813" s="13">
        <f t="shared" si="66"/>
        <v>57.294927209026163</v>
      </c>
      <c r="AS813" s="13"/>
    </row>
    <row r="814" spans="1:45" ht="13.15" customHeight="1" x14ac:dyDescent="0.2">
      <c r="A814">
        <v>812</v>
      </c>
      <c r="B814" s="44">
        <f t="shared" si="68"/>
        <v>3.6790029366049919</v>
      </c>
      <c r="G814" s="13">
        <v>243.6</v>
      </c>
      <c r="H814" s="13">
        <f t="shared" si="69"/>
        <v>60.963332088441014</v>
      </c>
      <c r="AL814">
        <v>0.25882889335569098</v>
      </c>
      <c r="AM814">
        <f t="shared" si="71"/>
        <v>3.6790029366049919</v>
      </c>
      <c r="AP814" s="13">
        <v>243.6</v>
      </c>
      <c r="AQ814">
        <v>0.99463618736630199</v>
      </c>
      <c r="AR814" s="13">
        <f t="shared" si="66"/>
        <v>60.963332088441014</v>
      </c>
      <c r="AS814" s="13"/>
    </row>
    <row r="815" spans="1:45" ht="13.15" customHeight="1" x14ac:dyDescent="0.2">
      <c r="A815">
        <v>813</v>
      </c>
      <c r="B815" s="44">
        <f t="shared" si="68"/>
        <v>3.4406444407628234</v>
      </c>
      <c r="G815" s="13">
        <v>243.9</v>
      </c>
      <c r="H815" s="13">
        <f t="shared" si="69"/>
        <v>65.556503683266087</v>
      </c>
      <c r="AL815">
        <v>2.04703975135224E-2</v>
      </c>
      <c r="AM815">
        <f t="shared" si="71"/>
        <v>3.4406444407628234</v>
      </c>
      <c r="AP815" s="13">
        <v>243.9</v>
      </c>
      <c r="AQ815">
        <v>5.5183251632010402</v>
      </c>
      <c r="AR815" s="13">
        <f t="shared" si="66"/>
        <v>65.556503683266087</v>
      </c>
      <c r="AS815" s="13"/>
    </row>
    <row r="816" spans="1:45" ht="13.15" customHeight="1" x14ac:dyDescent="0.2">
      <c r="A816">
        <v>814</v>
      </c>
      <c r="B816" s="44">
        <f t="shared" si="68"/>
        <v>2.943562168924875</v>
      </c>
      <c r="G816" s="13">
        <v>244.2</v>
      </c>
      <c r="H816" s="13">
        <f t="shared" si="69"/>
        <v>47.947623449794875</v>
      </c>
      <c r="AL816">
        <v>-0.47661187432442598</v>
      </c>
      <c r="AM816">
        <f t="shared" si="71"/>
        <v>2.943562168924875</v>
      </c>
      <c r="AP816" s="13">
        <v>244.2</v>
      </c>
      <c r="AQ816">
        <v>-12.1600376892605</v>
      </c>
      <c r="AR816" s="13">
        <f t="shared" si="66"/>
        <v>47.947623449794875</v>
      </c>
      <c r="AS816" s="13"/>
    </row>
    <row r="817" spans="1:45" ht="13.15" customHeight="1" x14ac:dyDescent="0.2">
      <c r="A817">
        <v>815</v>
      </c>
      <c r="B817" s="44">
        <f t="shared" si="68"/>
        <v>3.1166502692065197</v>
      </c>
      <c r="G817" s="13">
        <v>244.5</v>
      </c>
      <c r="H817" s="13">
        <f t="shared" si="69"/>
        <v>48.754890760516815</v>
      </c>
      <c r="AL817">
        <v>-0.30352377404278102</v>
      </c>
      <c r="AM817">
        <f t="shared" si="71"/>
        <v>3.1166502692065197</v>
      </c>
      <c r="AP817" s="13">
        <v>244.5</v>
      </c>
      <c r="AQ817">
        <v>-11.422252997528901</v>
      </c>
      <c r="AR817" s="13">
        <f t="shared" si="66"/>
        <v>48.754890760516815</v>
      </c>
      <c r="AS817" s="13"/>
    </row>
    <row r="818" spans="1:45" ht="13.15" customHeight="1" x14ac:dyDescent="0.2">
      <c r="A818">
        <v>816</v>
      </c>
      <c r="B818" s="44">
        <f t="shared" si="68"/>
        <v>3.2491932016022869</v>
      </c>
      <c r="G818" s="13">
        <v>244.8</v>
      </c>
      <c r="H818" s="13">
        <f t="shared" si="69"/>
        <v>69.127382754487229</v>
      </c>
      <c r="AL818">
        <v>-0.17098084164701399</v>
      </c>
      <c r="AM818">
        <f t="shared" si="71"/>
        <v>3.2491932016022869</v>
      </c>
      <c r="AP818" s="13">
        <v>244.8</v>
      </c>
      <c r="AQ818">
        <v>8.8807563774511706</v>
      </c>
      <c r="AR818" s="13">
        <f t="shared" si="66"/>
        <v>69.127382754487229</v>
      </c>
      <c r="AS818" s="13"/>
    </row>
    <row r="819" spans="1:45" ht="13.15" customHeight="1" x14ac:dyDescent="0.2">
      <c r="A819">
        <v>817</v>
      </c>
      <c r="B819" s="44">
        <f t="shared" si="68"/>
        <v>3.8047001949126287</v>
      </c>
      <c r="G819" s="13">
        <v>245.1</v>
      </c>
      <c r="H819" s="13">
        <f t="shared" si="69"/>
        <v>34.895374298978481</v>
      </c>
      <c r="AL819">
        <v>0.38452615166332799</v>
      </c>
      <c r="AM819">
        <f t="shared" si="71"/>
        <v>3.8047001949126287</v>
      </c>
      <c r="AP819" s="13">
        <v>245.1</v>
      </c>
      <c r="AQ819">
        <v>-25.420734697047902</v>
      </c>
      <c r="AR819" s="13">
        <f t="shared" si="66"/>
        <v>34.895374298978481</v>
      </c>
      <c r="AS819" s="13"/>
    </row>
    <row r="820" spans="1:45" ht="13.15" customHeight="1" x14ac:dyDescent="0.2">
      <c r="A820">
        <v>818</v>
      </c>
      <c r="B820" s="44">
        <f t="shared" si="68"/>
        <v>3.1497789622950068</v>
      </c>
      <c r="G820" s="13">
        <v>245.4</v>
      </c>
      <c r="H820" s="13">
        <f t="shared" si="69"/>
        <v>62.343820265948821</v>
      </c>
      <c r="AL820">
        <v>-0.27039508095429399</v>
      </c>
      <c r="AM820">
        <f t="shared" si="71"/>
        <v>3.1497789622950068</v>
      </c>
      <c r="AP820" s="13">
        <v>245.4</v>
      </c>
      <c r="AQ820">
        <v>1.9582286509321001</v>
      </c>
      <c r="AR820" s="13">
        <f t="shared" si="66"/>
        <v>62.343820265948821</v>
      </c>
      <c r="AS820" s="13"/>
    </row>
    <row r="821" spans="1:45" ht="13.15" customHeight="1" x14ac:dyDescent="0.2">
      <c r="A821">
        <v>819</v>
      </c>
      <c r="B821" s="44">
        <f t="shared" si="68"/>
        <v>3.951840458906271</v>
      </c>
      <c r="G821" s="13">
        <v>245.7</v>
      </c>
      <c r="H821" s="13">
        <f t="shared" si="69"/>
        <v>60.006131003334808</v>
      </c>
      <c r="AL821">
        <v>0.53166641565697004</v>
      </c>
      <c r="AM821">
        <f t="shared" si="71"/>
        <v>3.951840458906271</v>
      </c>
      <c r="AP821" s="13">
        <v>245.7</v>
      </c>
      <c r="AQ821">
        <v>-0.44894323067223602</v>
      </c>
      <c r="AR821" s="13">
        <f t="shared" si="66"/>
        <v>60.006131003334808</v>
      </c>
      <c r="AS821" s="13"/>
    </row>
    <row r="822" spans="1:45" ht="13.15" customHeight="1" x14ac:dyDescent="0.2">
      <c r="A822">
        <v>820</v>
      </c>
      <c r="B822" s="44">
        <f t="shared" si="68"/>
        <v>3.704438967140407</v>
      </c>
      <c r="G822" s="13">
        <v>246</v>
      </c>
      <c r="H822" s="13">
        <f t="shared" si="69"/>
        <v>46.912923232526182</v>
      </c>
      <c r="AL822">
        <v>0.28426492389110602</v>
      </c>
      <c r="AM822">
        <f t="shared" si="71"/>
        <v>3.704438967140407</v>
      </c>
      <c r="AP822" s="13">
        <v>246</v>
      </c>
      <c r="AQ822">
        <v>-13.611633620471199</v>
      </c>
      <c r="AR822" s="13">
        <f t="shared" ref="AR822:AR885" si="72">AQ822+AV$13+AP822*AV$14</f>
        <v>46.912923232526182</v>
      </c>
      <c r="AS822" s="13"/>
    </row>
    <row r="823" spans="1:45" ht="13.15" customHeight="1" x14ac:dyDescent="0.2">
      <c r="A823">
        <v>821</v>
      </c>
      <c r="B823" s="44">
        <f t="shared" si="68"/>
        <v>3.7607139020243037</v>
      </c>
      <c r="G823" s="13">
        <v>246.3</v>
      </c>
      <c r="H823" s="13">
        <f t="shared" si="69"/>
        <v>52.611177582297664</v>
      </c>
      <c r="AL823">
        <v>0.34053985877500298</v>
      </c>
      <c r="AM823">
        <f t="shared" si="71"/>
        <v>3.7607139020243037</v>
      </c>
      <c r="AP823" s="13">
        <v>246.3</v>
      </c>
      <c r="AQ823">
        <v>-7.9828618896900503</v>
      </c>
      <c r="AR823" s="13">
        <f t="shared" si="72"/>
        <v>52.611177582297664</v>
      </c>
      <c r="AS823" s="13"/>
    </row>
    <row r="824" spans="1:45" ht="13.15" customHeight="1" x14ac:dyDescent="0.2">
      <c r="A824">
        <v>822</v>
      </c>
      <c r="B824" s="44">
        <f t="shared" si="68"/>
        <v>3.516377024006097</v>
      </c>
      <c r="G824" s="13">
        <v>246.6</v>
      </c>
      <c r="H824" s="13">
        <f t="shared" si="69"/>
        <v>57.947795283033429</v>
      </c>
      <c r="AL824">
        <v>9.62029807567963E-2</v>
      </c>
      <c r="AM824">
        <f t="shared" si="71"/>
        <v>3.516377024006097</v>
      </c>
      <c r="AP824" s="13">
        <v>246.6</v>
      </c>
      <c r="AQ824">
        <v>-2.7157268079446202</v>
      </c>
      <c r="AR824" s="13">
        <f t="shared" si="72"/>
        <v>57.947795283033429</v>
      </c>
      <c r="AS824" s="13"/>
    </row>
    <row r="825" spans="1:45" ht="13.15" customHeight="1" x14ac:dyDescent="0.2">
      <c r="A825">
        <v>823</v>
      </c>
      <c r="B825" s="44">
        <f t="shared" si="68"/>
        <v>3.7531209381341588</v>
      </c>
      <c r="G825" s="13">
        <v>246.9</v>
      </c>
      <c r="H825" s="13">
        <f t="shared" si="69"/>
        <v>67.204476059415143</v>
      </c>
      <c r="AL825">
        <v>0.33294689488485801</v>
      </c>
      <c r="AM825">
        <f t="shared" si="71"/>
        <v>3.7531209381341588</v>
      </c>
      <c r="AP825" s="13">
        <v>246.9</v>
      </c>
      <c r="AQ825">
        <v>6.4714713494467597</v>
      </c>
      <c r="AR825" s="13">
        <f t="shared" si="72"/>
        <v>67.204476059415143</v>
      </c>
      <c r="AS825" s="13"/>
    </row>
    <row r="826" spans="1:45" ht="13.15" customHeight="1" x14ac:dyDescent="0.2">
      <c r="A826">
        <v>824</v>
      </c>
      <c r="B826" s="44">
        <f t="shared" si="68"/>
        <v>3.3651567969133747</v>
      </c>
      <c r="G826" s="13">
        <v>247.2</v>
      </c>
      <c r="H826" s="13">
        <f t="shared" si="69"/>
        <v>50.325015682767017</v>
      </c>
      <c r="AL826">
        <v>-5.5017246335926299E-2</v>
      </c>
      <c r="AM826">
        <f t="shared" si="71"/>
        <v>3.3651567969133747</v>
      </c>
      <c r="AP826" s="13">
        <v>247.2</v>
      </c>
      <c r="AQ826">
        <v>-10.477471646191701</v>
      </c>
      <c r="AR826" s="13">
        <f t="shared" si="72"/>
        <v>50.325015682767017</v>
      </c>
      <c r="AS826" s="13"/>
    </row>
    <row r="827" spans="1:45" ht="13.15" customHeight="1" x14ac:dyDescent="0.2">
      <c r="A827">
        <v>825</v>
      </c>
      <c r="B827" s="44">
        <f t="shared" si="68"/>
        <v>3.0798499813880169</v>
      </c>
      <c r="G827" s="13">
        <v>247.5</v>
      </c>
      <c r="H827" s="13">
        <f t="shared" si="69"/>
        <v>58.789564122316989</v>
      </c>
      <c r="AL827">
        <v>-0.340324061861284</v>
      </c>
      <c r="AM827">
        <f t="shared" si="71"/>
        <v>3.0798499813880169</v>
      </c>
      <c r="AP827" s="13">
        <v>247.5</v>
      </c>
      <c r="AQ827">
        <v>-2.0824058256320601</v>
      </c>
      <c r="AR827" s="13">
        <f t="shared" si="72"/>
        <v>58.789564122316989</v>
      </c>
      <c r="AS827" s="13"/>
    </row>
    <row r="828" spans="1:45" ht="13.15" customHeight="1" x14ac:dyDescent="0.2">
      <c r="A828">
        <v>826</v>
      </c>
      <c r="B828" s="44">
        <f t="shared" si="68"/>
        <v>3.0785909201323181</v>
      </c>
      <c r="G828" s="13">
        <v>247.8</v>
      </c>
      <c r="H828" s="13">
        <f t="shared" si="69"/>
        <v>60.117572290450255</v>
      </c>
      <c r="AL828">
        <v>-0.34158312311698302</v>
      </c>
      <c r="AM828">
        <f t="shared" si="71"/>
        <v>3.0785909201323181</v>
      </c>
      <c r="AP828" s="13">
        <v>247.8</v>
      </c>
      <c r="AQ828">
        <v>-0.82388027648913398</v>
      </c>
      <c r="AR828" s="13">
        <f t="shared" si="72"/>
        <v>60.117572290450255</v>
      </c>
      <c r="AS828" s="13"/>
    </row>
    <row r="829" spans="1:45" ht="13.15" customHeight="1" x14ac:dyDescent="0.2">
      <c r="A829">
        <v>827</v>
      </c>
      <c r="B829" s="44">
        <f t="shared" si="68"/>
        <v>2.775040128193822</v>
      </c>
      <c r="G829" s="13">
        <v>248.1</v>
      </c>
      <c r="H829" s="13">
        <f t="shared" si="69"/>
        <v>53.762297422750862</v>
      </c>
      <c r="AL829">
        <v>-0.64513391505547901</v>
      </c>
      <c r="AM829">
        <f t="shared" si="71"/>
        <v>2.775040128193822</v>
      </c>
      <c r="AP829" s="13">
        <v>248.1</v>
      </c>
      <c r="AQ829">
        <v>-7.2486377631788503</v>
      </c>
      <c r="AR829" s="13">
        <f t="shared" si="72"/>
        <v>53.762297422750862</v>
      </c>
      <c r="AS829" s="13"/>
    </row>
    <row r="830" spans="1:45" ht="13.15" customHeight="1" x14ac:dyDescent="0.2">
      <c r="A830">
        <v>828</v>
      </c>
      <c r="B830" s="44">
        <f t="shared" si="68"/>
        <v>3.6449978740847837</v>
      </c>
      <c r="G830" s="13">
        <v>248.4</v>
      </c>
      <c r="H830" s="13">
        <f t="shared" si="69"/>
        <v>50.540511880405248</v>
      </c>
      <c r="AL830">
        <v>0.22482383083548299</v>
      </c>
      <c r="AM830">
        <f t="shared" si="71"/>
        <v>3.6449978740847837</v>
      </c>
      <c r="AP830" s="13">
        <v>248.4</v>
      </c>
      <c r="AQ830">
        <v>-10.5399059245148</v>
      </c>
      <c r="AR830" s="13">
        <f t="shared" si="72"/>
        <v>50.540511880405248</v>
      </c>
      <c r="AS830" s="13"/>
    </row>
    <row r="831" spans="1:45" ht="13.15" customHeight="1" x14ac:dyDescent="0.2">
      <c r="A831">
        <v>829</v>
      </c>
      <c r="B831" s="44">
        <f t="shared" si="68"/>
        <v>2.5961474578493551</v>
      </c>
      <c r="G831" s="13">
        <v>248.7</v>
      </c>
      <c r="H831" s="13">
        <f t="shared" si="69"/>
        <v>43.580536204867883</v>
      </c>
      <c r="AL831">
        <v>-0.824026585399946</v>
      </c>
      <c r="AM831">
        <f t="shared" si="71"/>
        <v>2.5961474578493551</v>
      </c>
      <c r="AP831" s="13">
        <v>248.7</v>
      </c>
      <c r="AQ831">
        <v>-17.569364219042502</v>
      </c>
      <c r="AR831" s="13">
        <f t="shared" si="72"/>
        <v>43.580536204867883</v>
      </c>
      <c r="AS831" s="13"/>
    </row>
    <row r="832" spans="1:45" ht="13.15" customHeight="1" x14ac:dyDescent="0.2">
      <c r="A832">
        <v>830</v>
      </c>
      <c r="B832" s="44">
        <f t="shared" si="68"/>
        <v>2.829947850015575</v>
      </c>
      <c r="G832" s="13">
        <v>249</v>
      </c>
      <c r="H832" s="13">
        <f t="shared" si="69"/>
        <v>64.284018954275226</v>
      </c>
      <c r="AL832">
        <v>-0.59022619323372605</v>
      </c>
      <c r="AM832">
        <f t="shared" si="71"/>
        <v>2.829947850015575</v>
      </c>
      <c r="AP832" s="13">
        <v>249</v>
      </c>
      <c r="AQ832">
        <v>3.0646359113744999</v>
      </c>
      <c r="AR832" s="13">
        <f t="shared" si="72"/>
        <v>64.284018954275226</v>
      </c>
      <c r="AS832" s="13"/>
    </row>
    <row r="833" spans="1:45" ht="13.15" customHeight="1" x14ac:dyDescent="0.2">
      <c r="A833">
        <v>831</v>
      </c>
      <c r="B833" s="44">
        <f t="shared" si="68"/>
        <v>3.1024727192445249</v>
      </c>
      <c r="G833" s="13">
        <v>249.3</v>
      </c>
      <c r="H833" s="13">
        <f t="shared" si="69"/>
        <v>25.66116261891095</v>
      </c>
      <c r="AL833">
        <v>-0.31770132400477602</v>
      </c>
      <c r="AM833">
        <f t="shared" si="71"/>
        <v>3.1024727192445249</v>
      </c>
      <c r="AP833" s="13">
        <v>249.3</v>
      </c>
      <c r="AQ833">
        <v>-35.627703042980102</v>
      </c>
      <c r="AR833" s="13">
        <f t="shared" si="72"/>
        <v>25.66116261891095</v>
      </c>
      <c r="AS833" s="13"/>
    </row>
    <row r="834" spans="1:45" ht="13.15" customHeight="1" x14ac:dyDescent="0.2">
      <c r="A834">
        <v>832</v>
      </c>
      <c r="B834" s="44">
        <f t="shared" si="68"/>
        <v>3.1024718995215079</v>
      </c>
      <c r="G834" s="13">
        <v>249.6</v>
      </c>
      <c r="H834" s="13">
        <f t="shared" si="69"/>
        <v>53.871563772305834</v>
      </c>
      <c r="AL834">
        <v>-0.31770214372779298</v>
      </c>
      <c r="AM834">
        <f t="shared" si="71"/>
        <v>3.1024718995215079</v>
      </c>
      <c r="AP834" s="13">
        <v>249.6</v>
      </c>
      <c r="AQ834">
        <v>-7.4867845085755498</v>
      </c>
      <c r="AR834" s="13">
        <f t="shared" si="72"/>
        <v>53.871563772305834</v>
      </c>
      <c r="AS834" s="13"/>
    </row>
    <row r="835" spans="1:45" ht="13.15" customHeight="1" x14ac:dyDescent="0.2">
      <c r="A835">
        <v>833</v>
      </c>
      <c r="B835" s="44">
        <f t="shared" ref="B835:B898" si="73">AM835</f>
        <v>3.0586259039335619</v>
      </c>
      <c r="G835" s="13">
        <v>249.9</v>
      </c>
      <c r="H835" s="13">
        <f t="shared" ref="H835:H898" si="74">AR835</f>
        <v>47.03745181958562</v>
      </c>
      <c r="AL835">
        <v>-0.36154813931573898</v>
      </c>
      <c r="AM835">
        <f t="shared" ref="AM835:AM866" si="75">IF(AW$10=A835,AV$5+AV$10,AL835+AV$5)</f>
        <v>3.0586259039335619</v>
      </c>
      <c r="AP835" s="13">
        <v>249.9</v>
      </c>
      <c r="AQ835">
        <v>-14.390379080286101</v>
      </c>
      <c r="AR835" s="13">
        <f t="shared" si="72"/>
        <v>47.03745181958562</v>
      </c>
      <c r="AS835" s="13"/>
    </row>
    <row r="836" spans="1:45" ht="13.15" customHeight="1" x14ac:dyDescent="0.2">
      <c r="A836">
        <v>834</v>
      </c>
      <c r="B836" s="44">
        <f t="shared" si="73"/>
        <v>3.709164582942166</v>
      </c>
      <c r="G836" s="13">
        <v>250.2</v>
      </c>
      <c r="H836" s="13">
        <f t="shared" si="74"/>
        <v>58.129337684639744</v>
      </c>
      <c r="AL836">
        <v>0.28899053969286498</v>
      </c>
      <c r="AM836">
        <f t="shared" si="75"/>
        <v>3.709164582942166</v>
      </c>
      <c r="AP836" s="13">
        <v>250.2</v>
      </c>
      <c r="AQ836">
        <v>-3.3679758342223001</v>
      </c>
      <c r="AR836" s="13">
        <f t="shared" si="72"/>
        <v>58.129337684639744</v>
      </c>
      <c r="AS836" s="13"/>
    </row>
    <row r="837" spans="1:45" ht="13.15" customHeight="1" x14ac:dyDescent="0.2">
      <c r="A837">
        <v>835</v>
      </c>
      <c r="B837" s="44">
        <f t="shared" si="73"/>
        <v>2.8063602871148547</v>
      </c>
      <c r="G837" s="13">
        <v>250.5</v>
      </c>
      <c r="H837" s="13">
        <f t="shared" si="74"/>
        <v>72.979232552514787</v>
      </c>
      <c r="AL837">
        <v>-0.613813756134446</v>
      </c>
      <c r="AM837">
        <f t="shared" si="75"/>
        <v>2.8063602871148547</v>
      </c>
      <c r="AP837" s="13">
        <v>250.5</v>
      </c>
      <c r="AQ837">
        <v>11.4124364146624</v>
      </c>
      <c r="AR837" s="13">
        <f t="shared" si="72"/>
        <v>72.979232552514787</v>
      </c>
      <c r="AS837" s="13"/>
    </row>
    <row r="838" spans="1:45" ht="13.15" customHeight="1" x14ac:dyDescent="0.2">
      <c r="A838">
        <v>836</v>
      </c>
      <c r="B838" s="44">
        <f t="shared" si="73"/>
        <v>3.2150974362399181</v>
      </c>
      <c r="G838" s="13">
        <v>250.8</v>
      </c>
      <c r="H838" s="13">
        <f t="shared" si="74"/>
        <v>60.256191397984125</v>
      </c>
      <c r="AL838">
        <v>-0.20507660700938299</v>
      </c>
      <c r="AM838">
        <f t="shared" si="75"/>
        <v>3.2150974362399181</v>
      </c>
      <c r="AP838" s="13">
        <v>250.8</v>
      </c>
      <c r="AQ838">
        <v>-1.3800873588586</v>
      </c>
      <c r="AR838" s="13">
        <f t="shared" si="72"/>
        <v>60.256191397984125</v>
      </c>
      <c r="AS838" s="13"/>
    </row>
    <row r="839" spans="1:45" ht="13.15" customHeight="1" x14ac:dyDescent="0.2">
      <c r="A839">
        <v>837</v>
      </c>
      <c r="B839" s="44">
        <f t="shared" si="73"/>
        <v>3.5618907841694578</v>
      </c>
      <c r="G839" s="13">
        <v>251.1</v>
      </c>
      <c r="H839" s="13">
        <f t="shared" si="74"/>
        <v>87.870793877715855</v>
      </c>
      <c r="AL839">
        <v>0.14171674092015701</v>
      </c>
      <c r="AM839">
        <f t="shared" si="75"/>
        <v>3.5618907841694578</v>
      </c>
      <c r="AP839" s="13">
        <v>251.1</v>
      </c>
      <c r="AQ839">
        <v>26.165032501882798</v>
      </c>
      <c r="AR839" s="13">
        <f t="shared" si="72"/>
        <v>87.870793877715855</v>
      </c>
      <c r="AS839" s="13"/>
    </row>
    <row r="840" spans="1:45" ht="13.15" customHeight="1" x14ac:dyDescent="0.2">
      <c r="A840">
        <v>838</v>
      </c>
      <c r="B840" s="44">
        <f t="shared" si="73"/>
        <v>2.872001784174568</v>
      </c>
      <c r="G840" s="13">
        <v>251.4</v>
      </c>
      <c r="H840" s="13">
        <f t="shared" si="74"/>
        <v>49.239986374172886</v>
      </c>
      <c r="AL840">
        <v>-0.54817225907473299</v>
      </c>
      <c r="AM840">
        <f t="shared" si="75"/>
        <v>2.872001784174568</v>
      </c>
      <c r="AP840" s="13">
        <v>251.4</v>
      </c>
      <c r="AQ840">
        <v>-12.5352576206505</v>
      </c>
      <c r="AR840" s="13">
        <f t="shared" si="72"/>
        <v>49.239986374172886</v>
      </c>
      <c r="AS840" s="13"/>
    </row>
    <row r="841" spans="1:45" ht="13.15" customHeight="1" x14ac:dyDescent="0.2">
      <c r="A841">
        <v>839</v>
      </c>
      <c r="B841" s="44">
        <f t="shared" si="73"/>
        <v>3.3053800478501927</v>
      </c>
      <c r="G841" s="13">
        <v>251.7</v>
      </c>
      <c r="H841" s="13">
        <f t="shared" si="74"/>
        <v>76.64841788924511</v>
      </c>
      <c r="AL841">
        <v>-0.11479399539910801</v>
      </c>
      <c r="AM841">
        <f t="shared" si="75"/>
        <v>3.3053800478501927</v>
      </c>
      <c r="AP841" s="13">
        <v>251.7</v>
      </c>
      <c r="AQ841">
        <v>14.803691275431399</v>
      </c>
      <c r="AR841" s="13">
        <f t="shared" si="72"/>
        <v>76.64841788924511</v>
      </c>
      <c r="AS841" s="13"/>
    </row>
    <row r="842" spans="1:45" ht="13.15" customHeight="1" x14ac:dyDescent="0.2">
      <c r="A842">
        <v>840</v>
      </c>
      <c r="B842" s="44">
        <f t="shared" si="73"/>
        <v>3.9048466798117749</v>
      </c>
      <c r="G842" s="13">
        <v>252</v>
      </c>
      <c r="H842" s="13">
        <f t="shared" si="74"/>
        <v>51.728408626851753</v>
      </c>
      <c r="AL842">
        <v>0.484672636562474</v>
      </c>
      <c r="AM842">
        <f t="shared" si="75"/>
        <v>3.9048466798117749</v>
      </c>
      <c r="AP842" s="13">
        <v>252</v>
      </c>
      <c r="AQ842">
        <v>-10.1858006059523</v>
      </c>
      <c r="AR842" s="13">
        <f t="shared" si="72"/>
        <v>51.728408626851753</v>
      </c>
      <c r="AS842" s="13"/>
    </row>
    <row r="843" spans="1:45" ht="13.15" customHeight="1" x14ac:dyDescent="0.2">
      <c r="A843">
        <v>841</v>
      </c>
      <c r="B843" s="44">
        <f t="shared" si="73"/>
        <v>2.1613881736446308</v>
      </c>
      <c r="G843" s="13">
        <v>252.3</v>
      </c>
      <c r="H843" s="13">
        <f t="shared" si="74"/>
        <v>72.08850760003989</v>
      </c>
      <c r="AL843">
        <v>-0.317292828114218</v>
      </c>
      <c r="AM843">
        <f t="shared" si="75"/>
        <v>2.1613881736446308</v>
      </c>
      <c r="AP843" s="13">
        <v>252.3</v>
      </c>
      <c r="AQ843">
        <v>10.1048157482455</v>
      </c>
      <c r="AR843" s="13">
        <f t="shared" si="72"/>
        <v>72.08850760003989</v>
      </c>
      <c r="AS843" s="13"/>
    </row>
    <row r="844" spans="1:45" ht="13.15" customHeight="1" x14ac:dyDescent="0.2">
      <c r="A844">
        <v>842</v>
      </c>
      <c r="B844" s="44">
        <f t="shared" si="73"/>
        <v>3.7612343569308386</v>
      </c>
      <c r="G844" s="13">
        <v>252.6</v>
      </c>
      <c r="H844" s="13">
        <f t="shared" si="74"/>
        <v>78.876234752260018</v>
      </c>
      <c r="AL844">
        <v>0.341060313681538</v>
      </c>
      <c r="AM844">
        <f t="shared" si="75"/>
        <v>3.7612343569308386</v>
      </c>
      <c r="AP844" s="13">
        <v>252.6</v>
      </c>
      <c r="AQ844">
        <v>16.8230602814753</v>
      </c>
      <c r="AR844" s="13">
        <f t="shared" si="72"/>
        <v>78.876234752260018</v>
      </c>
      <c r="AS844" s="13"/>
    </row>
    <row r="845" spans="1:45" ht="13.15" customHeight="1" x14ac:dyDescent="0.2">
      <c r="A845">
        <v>843</v>
      </c>
      <c r="B845" s="44">
        <f t="shared" si="73"/>
        <v>3.3054719412462319</v>
      </c>
      <c r="G845" s="13">
        <v>252.9</v>
      </c>
      <c r="H845" s="13">
        <f t="shared" si="74"/>
        <v>60.822849916283758</v>
      </c>
      <c r="AL845">
        <v>-0.114702102003069</v>
      </c>
      <c r="AM845">
        <f t="shared" si="75"/>
        <v>3.3054719412462319</v>
      </c>
      <c r="AP845" s="13">
        <v>252.9</v>
      </c>
      <c r="AQ845">
        <v>-1.2998071734912999</v>
      </c>
      <c r="AR845" s="13">
        <f t="shared" si="72"/>
        <v>60.822849916283758</v>
      </c>
      <c r="AS845" s="13"/>
    </row>
    <row r="846" spans="1:45" ht="13.15" customHeight="1" x14ac:dyDescent="0.2">
      <c r="A846">
        <v>844</v>
      </c>
      <c r="B846" s="44">
        <f t="shared" si="73"/>
        <v>3.2604187099478597</v>
      </c>
      <c r="G846" s="13">
        <v>253.2</v>
      </c>
      <c r="H846" s="13">
        <f t="shared" si="74"/>
        <v>69.18704738610559</v>
      </c>
      <c r="AL846">
        <v>-0.15975533330144101</v>
      </c>
      <c r="AM846">
        <f t="shared" si="75"/>
        <v>3.2604187099478597</v>
      </c>
      <c r="AP846" s="13">
        <v>253.2</v>
      </c>
      <c r="AQ846">
        <v>6.9949076773402101</v>
      </c>
      <c r="AR846" s="13">
        <f t="shared" si="72"/>
        <v>69.18704738610559</v>
      </c>
      <c r="AS846" s="13"/>
    </row>
    <row r="847" spans="1:45" ht="13.15" customHeight="1" x14ac:dyDescent="0.2">
      <c r="A847">
        <v>845</v>
      </c>
      <c r="B847" s="44">
        <f t="shared" si="73"/>
        <v>3.3782483269375736</v>
      </c>
      <c r="G847" s="13">
        <v>253.5</v>
      </c>
      <c r="H847" s="13">
        <f t="shared" si="74"/>
        <v>67.787495886650504</v>
      </c>
      <c r="AL847">
        <v>-4.1925716311727097E-2</v>
      </c>
      <c r="AM847">
        <f t="shared" si="75"/>
        <v>3.3782483269375736</v>
      </c>
      <c r="AP847" s="13">
        <v>253.5</v>
      </c>
      <c r="AQ847">
        <v>5.5258735588947898</v>
      </c>
      <c r="AR847" s="13">
        <f t="shared" si="72"/>
        <v>67.787495886650504</v>
      </c>
      <c r="AS847" s="13"/>
    </row>
    <row r="848" spans="1:45" ht="13.15" customHeight="1" x14ac:dyDescent="0.2">
      <c r="A848">
        <v>846</v>
      </c>
      <c r="B848" s="44">
        <f t="shared" si="73"/>
        <v>3.5049149205033019</v>
      </c>
      <c r="G848" s="13">
        <v>253.8</v>
      </c>
      <c r="H848" s="13">
        <f t="shared" si="74"/>
        <v>55.717544431182986</v>
      </c>
      <c r="AL848">
        <v>8.4740877254001104E-2</v>
      </c>
      <c r="AM848">
        <f t="shared" si="75"/>
        <v>3.5049149205033019</v>
      </c>
      <c r="AP848" s="13">
        <v>253.8</v>
      </c>
      <c r="AQ848">
        <v>-6.6135605155630701</v>
      </c>
      <c r="AR848" s="13">
        <f t="shared" si="72"/>
        <v>55.717544431182986</v>
      </c>
      <c r="AS848" s="13"/>
    </row>
    <row r="849" spans="1:45" ht="13.15" customHeight="1" x14ac:dyDescent="0.2">
      <c r="A849">
        <v>847</v>
      </c>
      <c r="B849" s="44">
        <f t="shared" si="73"/>
        <v>3.8662932178031517</v>
      </c>
      <c r="G849" s="13">
        <v>254.1</v>
      </c>
      <c r="H849" s="13">
        <f t="shared" si="74"/>
        <v>75.792850583435879</v>
      </c>
      <c r="AL849">
        <v>0.44611917455385097</v>
      </c>
      <c r="AM849">
        <f t="shared" si="75"/>
        <v>3.8662932178031517</v>
      </c>
      <c r="AP849" s="13">
        <v>254.1</v>
      </c>
      <c r="AQ849">
        <v>13.3922630176995</v>
      </c>
      <c r="AR849" s="13">
        <f t="shared" si="72"/>
        <v>75.792850583435879</v>
      </c>
      <c r="AS849" s="13"/>
    </row>
    <row r="850" spans="1:45" ht="13.15" customHeight="1" x14ac:dyDescent="0.2">
      <c r="A850">
        <v>848</v>
      </c>
      <c r="B850" s="44">
        <f t="shared" si="73"/>
        <v>2.9851926498741097</v>
      </c>
      <c r="G850" s="13">
        <v>254.4</v>
      </c>
      <c r="H850" s="13">
        <f t="shared" si="74"/>
        <v>50.380599960213118</v>
      </c>
      <c r="AL850">
        <v>-0.43498139337519098</v>
      </c>
      <c r="AM850">
        <f t="shared" si="75"/>
        <v>2.9851926498741097</v>
      </c>
      <c r="AP850" s="13">
        <v>254.4</v>
      </c>
      <c r="AQ850">
        <v>-12.089470224513599</v>
      </c>
      <c r="AR850" s="13">
        <f t="shared" si="72"/>
        <v>50.380599960213118</v>
      </c>
      <c r="AS850" s="13"/>
    </row>
    <row r="851" spans="1:45" ht="13.15" customHeight="1" x14ac:dyDescent="0.2">
      <c r="A851">
        <v>849</v>
      </c>
      <c r="B851" s="44">
        <f t="shared" si="73"/>
        <v>4.2762861199239355</v>
      </c>
      <c r="G851" s="13">
        <v>254.7</v>
      </c>
      <c r="H851" s="13">
        <f t="shared" si="74"/>
        <v>79.120941144586538</v>
      </c>
      <c r="AL851">
        <v>0.85611207667463496</v>
      </c>
      <c r="AM851">
        <f t="shared" si="75"/>
        <v>4.2762861199239355</v>
      </c>
      <c r="AP851" s="13">
        <v>254.7</v>
      </c>
      <c r="AQ851">
        <v>16.581388340869498</v>
      </c>
      <c r="AR851" s="13">
        <f t="shared" si="72"/>
        <v>79.120941144586538</v>
      </c>
      <c r="AS851" s="13"/>
    </row>
    <row r="852" spans="1:45" ht="13.15" customHeight="1" x14ac:dyDescent="0.2">
      <c r="A852">
        <v>850</v>
      </c>
      <c r="B852" s="44">
        <f t="shared" si="73"/>
        <v>3.0761326904665958</v>
      </c>
      <c r="G852" s="13">
        <v>255</v>
      </c>
      <c r="H852" s="13">
        <f t="shared" si="74"/>
        <v>61.380121182921009</v>
      </c>
      <c r="AL852">
        <v>-0.34404135278270498</v>
      </c>
      <c r="AM852">
        <f t="shared" si="75"/>
        <v>3.0761326904665958</v>
      </c>
      <c r="AP852" s="13">
        <v>255</v>
      </c>
      <c r="AQ852">
        <v>-1.2289142397863799</v>
      </c>
      <c r="AR852" s="13">
        <f t="shared" si="72"/>
        <v>61.380121182921009</v>
      </c>
      <c r="AS852" s="13"/>
    </row>
    <row r="853" spans="1:45" ht="13.15" customHeight="1" x14ac:dyDescent="0.2">
      <c r="A853">
        <v>851</v>
      </c>
      <c r="B853" s="44">
        <f t="shared" si="73"/>
        <v>3.5224195649091037</v>
      </c>
      <c r="G853" s="13">
        <v>255.3</v>
      </c>
      <c r="H853" s="13">
        <f t="shared" si="74"/>
        <v>73.014286943620817</v>
      </c>
      <c r="AL853">
        <v>0.102245521659803</v>
      </c>
      <c r="AM853">
        <f t="shared" si="75"/>
        <v>3.5224195649091037</v>
      </c>
      <c r="AP853" s="13">
        <v>255.3</v>
      </c>
      <c r="AQ853">
        <v>10.3357689019231</v>
      </c>
      <c r="AR853" s="13">
        <f t="shared" si="72"/>
        <v>73.014286943620817</v>
      </c>
      <c r="AS853" s="13"/>
    </row>
    <row r="854" spans="1:45" ht="13.15" customHeight="1" x14ac:dyDescent="0.2">
      <c r="A854">
        <v>852</v>
      </c>
      <c r="B854" s="44">
        <f t="shared" si="73"/>
        <v>2.8941012332766967</v>
      </c>
      <c r="G854" s="13">
        <v>255.6</v>
      </c>
      <c r="H854" s="13">
        <f t="shared" si="74"/>
        <v>61.432929626500361</v>
      </c>
      <c r="AL854">
        <v>-0.52607280997260397</v>
      </c>
      <c r="AM854">
        <f t="shared" si="75"/>
        <v>2.8941012332766967</v>
      </c>
      <c r="AP854" s="13">
        <v>255.6</v>
      </c>
      <c r="AQ854">
        <v>-1.3150710341876899</v>
      </c>
      <c r="AR854" s="13">
        <f t="shared" si="72"/>
        <v>61.432929626500361</v>
      </c>
      <c r="AS854" s="13"/>
    </row>
    <row r="855" spans="1:45" ht="13.15" customHeight="1" x14ac:dyDescent="0.2">
      <c r="A855">
        <v>853</v>
      </c>
      <c r="B855" s="44">
        <f t="shared" si="73"/>
        <v>3.4287830253668923</v>
      </c>
      <c r="G855" s="13">
        <v>255.9</v>
      </c>
      <c r="H855" s="13">
        <f t="shared" si="74"/>
        <v>65.229927587536181</v>
      </c>
      <c r="AL855">
        <v>8.6089821175913094E-3</v>
      </c>
      <c r="AM855">
        <f t="shared" si="75"/>
        <v>3.4287830253668923</v>
      </c>
      <c r="AP855" s="13">
        <v>255.9</v>
      </c>
      <c r="AQ855">
        <v>2.4124443078577902</v>
      </c>
      <c r="AR855" s="13">
        <f t="shared" si="72"/>
        <v>65.229927587536181</v>
      </c>
      <c r="AS855" s="13"/>
    </row>
    <row r="856" spans="1:45" ht="13.15" customHeight="1" x14ac:dyDescent="0.2">
      <c r="A856">
        <v>854</v>
      </c>
      <c r="B856" s="44">
        <f t="shared" si="73"/>
        <v>3.9289771943238687</v>
      </c>
      <c r="G856" s="13">
        <v>256.2</v>
      </c>
      <c r="H856" s="13">
        <f t="shared" si="74"/>
        <v>64.918299471452102</v>
      </c>
      <c r="AL856">
        <v>0.50880315107456797</v>
      </c>
      <c r="AM856">
        <f t="shared" si="75"/>
        <v>3.9289771943238687</v>
      </c>
      <c r="AP856" s="13">
        <v>256.2</v>
      </c>
      <c r="AQ856">
        <v>2.0313335727833799</v>
      </c>
      <c r="AR856" s="13">
        <f t="shared" si="72"/>
        <v>64.918299471452102</v>
      </c>
      <c r="AS856" s="13"/>
    </row>
    <row r="857" spans="1:45" ht="13.15" customHeight="1" x14ac:dyDescent="0.2">
      <c r="A857">
        <v>855</v>
      </c>
      <c r="B857" s="44">
        <f t="shared" si="73"/>
        <v>3.5262146758762727</v>
      </c>
      <c r="G857" s="13">
        <v>256.5</v>
      </c>
      <c r="H857" s="13">
        <f t="shared" si="74"/>
        <v>54.470138403268251</v>
      </c>
      <c r="AL857">
        <v>0.106040632626972</v>
      </c>
      <c r="AM857">
        <f t="shared" si="75"/>
        <v>3.5262146758762727</v>
      </c>
      <c r="AP857" s="13">
        <v>256.5</v>
      </c>
      <c r="AQ857">
        <v>-8.4863101143908004</v>
      </c>
      <c r="AR857" s="13">
        <f t="shared" si="72"/>
        <v>54.470138403268251</v>
      </c>
      <c r="AS857" s="13"/>
    </row>
    <row r="858" spans="1:45" ht="13.15" customHeight="1" x14ac:dyDescent="0.2">
      <c r="A858">
        <v>856</v>
      </c>
      <c r="B858" s="44">
        <f t="shared" si="73"/>
        <v>2.8138839531838777</v>
      </c>
      <c r="G858" s="13">
        <v>256.8</v>
      </c>
      <c r="H858" s="13">
        <f t="shared" si="74"/>
        <v>64.871003562692152</v>
      </c>
      <c r="AL858">
        <v>-0.606290090065423</v>
      </c>
      <c r="AM858">
        <f t="shared" si="75"/>
        <v>2.8138839531838777</v>
      </c>
      <c r="AP858" s="13">
        <v>256.8</v>
      </c>
      <c r="AQ858">
        <v>1.84507242604276</v>
      </c>
      <c r="AR858" s="13">
        <f t="shared" si="72"/>
        <v>64.871003562692152</v>
      </c>
      <c r="AS858" s="13"/>
    </row>
    <row r="859" spans="1:45" ht="13.15" customHeight="1" x14ac:dyDescent="0.2">
      <c r="A859">
        <v>857</v>
      </c>
      <c r="B859" s="44">
        <f t="shared" si="73"/>
        <v>3.0831673679176448</v>
      </c>
      <c r="G859" s="13">
        <v>257.10000000000002</v>
      </c>
      <c r="H859" s="13">
        <f t="shared" si="74"/>
        <v>67.963356141997011</v>
      </c>
      <c r="AL859">
        <v>-0.33700667533165601</v>
      </c>
      <c r="AM859">
        <f t="shared" si="75"/>
        <v>3.0831673679176448</v>
      </c>
      <c r="AP859" s="13">
        <v>257.10000000000002</v>
      </c>
      <c r="AQ859">
        <v>4.8679423863572904</v>
      </c>
      <c r="AR859" s="13">
        <f t="shared" si="72"/>
        <v>67.963356141997011</v>
      </c>
      <c r="AS859" s="13"/>
    </row>
    <row r="860" spans="1:45" ht="13.15" customHeight="1" x14ac:dyDescent="0.2">
      <c r="A860">
        <v>858</v>
      </c>
      <c r="B860" s="44">
        <f t="shared" si="73"/>
        <v>3.4966252655611352</v>
      </c>
      <c r="G860" s="13">
        <v>257.39999999999998</v>
      </c>
      <c r="H860" s="13">
        <f t="shared" si="74"/>
        <v>56.732877514364297</v>
      </c>
      <c r="AL860">
        <v>7.6451222311834197E-2</v>
      </c>
      <c r="AM860">
        <f t="shared" si="75"/>
        <v>3.4966252655611352</v>
      </c>
      <c r="AP860" s="13">
        <v>257.39999999999998</v>
      </c>
      <c r="AQ860">
        <v>-6.4320188602657504</v>
      </c>
      <c r="AR860" s="13">
        <f t="shared" si="72"/>
        <v>56.732877514364297</v>
      </c>
      <c r="AS860" s="13"/>
    </row>
    <row r="861" spans="1:45" ht="13.15" customHeight="1" x14ac:dyDescent="0.2">
      <c r="A861">
        <v>859</v>
      </c>
      <c r="B861" s="44">
        <f t="shared" si="73"/>
        <v>3.2567290892585778</v>
      </c>
      <c r="G861" s="13">
        <v>257.7</v>
      </c>
      <c r="H861" s="13">
        <f t="shared" si="74"/>
        <v>43.429850108422585</v>
      </c>
      <c r="AL861">
        <v>-0.16344495399072301</v>
      </c>
      <c r="AM861">
        <f t="shared" si="75"/>
        <v>3.2567290892585778</v>
      </c>
      <c r="AP861" s="13">
        <v>257.7</v>
      </c>
      <c r="AQ861">
        <v>-19.804528885197801</v>
      </c>
      <c r="AR861" s="13">
        <f t="shared" si="72"/>
        <v>43.429850108422585</v>
      </c>
      <c r="AS861" s="13"/>
    </row>
    <row r="862" spans="1:45" ht="13.15" customHeight="1" x14ac:dyDescent="0.2">
      <c r="A862">
        <v>860</v>
      </c>
      <c r="B862" s="44">
        <f t="shared" si="73"/>
        <v>4.1484609206269667</v>
      </c>
      <c r="G862" s="13">
        <v>258</v>
      </c>
      <c r="H862" s="13">
        <f t="shared" si="74"/>
        <v>84.349111844219223</v>
      </c>
      <c r="AL862">
        <v>0.72828687737766595</v>
      </c>
      <c r="AM862">
        <f t="shared" si="75"/>
        <v>4.1484609206269667</v>
      </c>
      <c r="AP862" s="13">
        <v>258</v>
      </c>
      <c r="AQ862">
        <v>21.045250231608499</v>
      </c>
      <c r="AR862" s="13">
        <f t="shared" si="72"/>
        <v>84.349111844219223</v>
      </c>
      <c r="AS862" s="13"/>
    </row>
    <row r="863" spans="1:45" ht="13.15" customHeight="1" x14ac:dyDescent="0.2">
      <c r="A863">
        <v>861</v>
      </c>
      <c r="B863" s="44">
        <f t="shared" si="73"/>
        <v>3.6306004344058977</v>
      </c>
      <c r="G863" s="13">
        <v>258.3</v>
      </c>
      <c r="H863" s="13">
        <f t="shared" si="74"/>
        <v>57.079285937742554</v>
      </c>
      <c r="AL863">
        <v>0.210426391156597</v>
      </c>
      <c r="AM863">
        <f t="shared" si="75"/>
        <v>3.6306004344058977</v>
      </c>
      <c r="AP863" s="13">
        <v>258.3</v>
      </c>
      <c r="AQ863">
        <v>-6.2940582938584999</v>
      </c>
      <c r="AR863" s="13">
        <f t="shared" si="72"/>
        <v>57.079285937742554</v>
      </c>
      <c r="AS863" s="13"/>
    </row>
    <row r="864" spans="1:45" ht="13.15" customHeight="1" x14ac:dyDescent="0.2">
      <c r="A864">
        <v>862</v>
      </c>
      <c r="B864" s="44">
        <f t="shared" si="73"/>
        <v>2.77576335235225</v>
      </c>
      <c r="G864" s="13">
        <v>258.60000000000002</v>
      </c>
      <c r="H864" s="13">
        <f t="shared" si="74"/>
        <v>78.660197080790397</v>
      </c>
      <c r="AL864">
        <v>-0.64441069089705105</v>
      </c>
      <c r="AM864">
        <f t="shared" si="75"/>
        <v>2.77576335235225</v>
      </c>
      <c r="AP864" s="13">
        <v>258.60000000000002</v>
      </c>
      <c r="AQ864">
        <v>15.217370230199</v>
      </c>
      <c r="AR864" s="13">
        <f t="shared" si="72"/>
        <v>78.660197080790397</v>
      </c>
      <c r="AS864" s="13"/>
    </row>
    <row r="865" spans="1:45" ht="13.15" customHeight="1" x14ac:dyDescent="0.2">
      <c r="A865">
        <v>863</v>
      </c>
      <c r="B865" s="44">
        <f t="shared" si="73"/>
        <v>3.1158192904945907</v>
      </c>
      <c r="G865" s="13">
        <v>258.89999999999998</v>
      </c>
      <c r="H865" s="13">
        <f t="shared" si="74"/>
        <v>69.546868411161412</v>
      </c>
      <c r="AL865">
        <v>-0.30435475275471002</v>
      </c>
      <c r="AM865">
        <f t="shared" si="75"/>
        <v>3.1158192904945907</v>
      </c>
      <c r="AP865" s="13">
        <v>258.89999999999998</v>
      </c>
      <c r="AQ865">
        <v>6.0345589415797001</v>
      </c>
      <c r="AR865" s="13">
        <f t="shared" si="72"/>
        <v>69.546868411161412</v>
      </c>
      <c r="AS865" s="13"/>
    </row>
    <row r="866" spans="1:45" ht="13.15" customHeight="1" x14ac:dyDescent="0.2">
      <c r="A866">
        <v>864</v>
      </c>
      <c r="B866" s="44">
        <f t="shared" si="73"/>
        <v>3.3117345121692541</v>
      </c>
      <c r="G866" s="13">
        <v>259.2</v>
      </c>
      <c r="H866" s="13">
        <f t="shared" si="74"/>
        <v>78.007808784566947</v>
      </c>
      <c r="AL866">
        <v>-0.108439531080047</v>
      </c>
      <c r="AM866">
        <f t="shared" si="75"/>
        <v>3.3117345121692541</v>
      </c>
      <c r="AP866" s="13">
        <v>259.2</v>
      </c>
      <c r="AQ866">
        <v>14.4260166959949</v>
      </c>
      <c r="AR866" s="13">
        <f t="shared" si="72"/>
        <v>78.007808784566947</v>
      </c>
      <c r="AS866" s="13"/>
    </row>
    <row r="867" spans="1:45" ht="13.15" customHeight="1" x14ac:dyDescent="0.2">
      <c r="A867">
        <v>865</v>
      </c>
      <c r="B867" s="44">
        <f t="shared" si="73"/>
        <v>3.9580631708949787</v>
      </c>
      <c r="G867" s="13">
        <v>259.5</v>
      </c>
      <c r="H867" s="13">
        <f t="shared" si="74"/>
        <v>48.766919250732492</v>
      </c>
      <c r="AL867">
        <v>0.53788912764567798</v>
      </c>
      <c r="AM867">
        <f t="shared" ref="AM867:AM898" si="76">IF(AW$10=A867,AV$5+AV$10,AL867+AV$5)</f>
        <v>3.9580631708949787</v>
      </c>
      <c r="AP867" s="13">
        <v>259.5</v>
      </c>
      <c r="AQ867">
        <v>-14.884355456829899</v>
      </c>
      <c r="AR867" s="13">
        <f t="shared" si="72"/>
        <v>48.766919250732492</v>
      </c>
      <c r="AS867" s="13"/>
    </row>
    <row r="868" spans="1:45" ht="13.15" customHeight="1" x14ac:dyDescent="0.2">
      <c r="A868">
        <v>866</v>
      </c>
      <c r="B868" s="44">
        <f t="shared" si="73"/>
        <v>3.6369872707237998</v>
      </c>
      <c r="G868" s="13">
        <v>259.8</v>
      </c>
      <c r="H868" s="13">
        <f t="shared" si="74"/>
        <v>42.535616316209627</v>
      </c>
      <c r="AL868">
        <v>0.21681322747449899</v>
      </c>
      <c r="AM868">
        <f t="shared" si="76"/>
        <v>3.6369872707237998</v>
      </c>
      <c r="AP868" s="13">
        <v>259.8</v>
      </c>
      <c r="AQ868">
        <v>-21.185141010343099</v>
      </c>
      <c r="AR868" s="13">
        <f t="shared" si="72"/>
        <v>42.535616316209627</v>
      </c>
      <c r="AS868" s="13"/>
    </row>
    <row r="869" spans="1:45" ht="13.15" customHeight="1" x14ac:dyDescent="0.2">
      <c r="A869">
        <v>867</v>
      </c>
      <c r="B869" s="44">
        <f t="shared" si="73"/>
        <v>3.4606955528119121</v>
      </c>
      <c r="G869" s="13">
        <v>260.10000000000002</v>
      </c>
      <c r="H869" s="13">
        <f t="shared" si="74"/>
        <v>49.002306838914762</v>
      </c>
      <c r="AL869">
        <v>4.0521509562611101E-2</v>
      </c>
      <c r="AM869">
        <f t="shared" si="76"/>
        <v>3.4606955528119121</v>
      </c>
      <c r="AP869" s="13">
        <v>260.10000000000002</v>
      </c>
      <c r="AQ869">
        <v>-14.7879331066283</v>
      </c>
      <c r="AR869" s="13">
        <f t="shared" si="72"/>
        <v>49.002306838914762</v>
      </c>
      <c r="AS869" s="13"/>
    </row>
    <row r="870" spans="1:45" ht="13.15" customHeight="1" x14ac:dyDescent="0.2">
      <c r="A870">
        <v>868</v>
      </c>
      <c r="B870" s="44">
        <f t="shared" si="73"/>
        <v>3.202717006408101</v>
      </c>
      <c r="G870" s="13">
        <v>260.39999999999998</v>
      </c>
      <c r="H870" s="13">
        <f t="shared" si="74"/>
        <v>43.115721805892882</v>
      </c>
      <c r="AL870">
        <v>-0.21745703684119999</v>
      </c>
      <c r="AM870">
        <f t="shared" si="76"/>
        <v>3.202717006408101</v>
      </c>
      <c r="AP870" s="13">
        <v>260.39999999999998</v>
      </c>
      <c r="AQ870">
        <v>-20.7440007586405</v>
      </c>
      <c r="AR870" s="13">
        <f t="shared" si="72"/>
        <v>43.115721805892882</v>
      </c>
      <c r="AS870" s="13"/>
    </row>
    <row r="871" spans="1:45" ht="13.15" customHeight="1" x14ac:dyDescent="0.2">
      <c r="A871">
        <v>869</v>
      </c>
      <c r="B871" s="44">
        <f t="shared" si="73"/>
        <v>4.0468433264219259</v>
      </c>
      <c r="G871" s="13">
        <v>260.7</v>
      </c>
      <c r="H871" s="13">
        <f t="shared" si="74"/>
        <v>61.262620844601415</v>
      </c>
      <c r="AL871">
        <v>0.62666928317262505</v>
      </c>
      <c r="AM871">
        <f t="shared" si="76"/>
        <v>4.0468433264219259</v>
      </c>
      <c r="AP871" s="13">
        <v>260.7</v>
      </c>
      <c r="AQ871">
        <v>-2.6665843389222998</v>
      </c>
      <c r="AR871" s="13">
        <f t="shared" si="72"/>
        <v>61.262620844601415</v>
      </c>
      <c r="AS871" s="13"/>
    </row>
    <row r="872" spans="1:45" ht="13.15" customHeight="1" x14ac:dyDescent="0.2">
      <c r="A872">
        <v>870</v>
      </c>
      <c r="B872" s="44">
        <f t="shared" si="73"/>
        <v>3.0422667249724347</v>
      </c>
      <c r="G872" s="13">
        <v>261</v>
      </c>
      <c r="H872" s="13">
        <f t="shared" si="74"/>
        <v>60.149112024841322</v>
      </c>
      <c r="AL872">
        <v>-0.37790731827686602</v>
      </c>
      <c r="AM872">
        <f t="shared" si="76"/>
        <v>3.0422667249724347</v>
      </c>
      <c r="AP872" s="13">
        <v>261</v>
      </c>
      <c r="AQ872">
        <v>-3.84957577767273</v>
      </c>
      <c r="AR872" s="13">
        <f t="shared" si="72"/>
        <v>60.149112024841322</v>
      </c>
      <c r="AS872" s="13"/>
    </row>
    <row r="873" spans="1:45" ht="13.15" customHeight="1" x14ac:dyDescent="0.2">
      <c r="A873">
        <v>871</v>
      </c>
      <c r="B873" s="44">
        <f t="shared" si="73"/>
        <v>3.3178684705668009</v>
      </c>
      <c r="G873" s="13">
        <v>261.3</v>
      </c>
      <c r="H873" s="13">
        <f t="shared" si="74"/>
        <v>70.77814560929022</v>
      </c>
      <c r="AL873">
        <v>-0.1023055726825</v>
      </c>
      <c r="AM873">
        <f t="shared" si="76"/>
        <v>3.3178684705668009</v>
      </c>
      <c r="AP873" s="13">
        <v>261.3</v>
      </c>
      <c r="AQ873">
        <v>6.7099751877858402</v>
      </c>
      <c r="AR873" s="13">
        <f t="shared" si="72"/>
        <v>70.77814560929022</v>
      </c>
      <c r="AS873" s="13"/>
    </row>
    <row r="874" spans="1:45" ht="13.15" customHeight="1" x14ac:dyDescent="0.2">
      <c r="A874">
        <v>872</v>
      </c>
      <c r="B874" s="44">
        <f t="shared" si="73"/>
        <v>3.277997755986819</v>
      </c>
      <c r="G874" s="13">
        <v>261.60000000000002</v>
      </c>
      <c r="H874" s="13">
        <f t="shared" si="74"/>
        <v>84.046664952643937</v>
      </c>
      <c r="AL874">
        <v>-0.14217628726248199</v>
      </c>
      <c r="AM874">
        <f t="shared" si="76"/>
        <v>3.277997755986819</v>
      </c>
      <c r="AP874" s="13">
        <v>261.60000000000002</v>
      </c>
      <c r="AQ874">
        <v>19.9090119121492</v>
      </c>
      <c r="AR874" s="13">
        <f t="shared" si="72"/>
        <v>84.046664952643937</v>
      </c>
      <c r="AS874" s="13"/>
    </row>
    <row r="875" spans="1:45" ht="13.15" customHeight="1" x14ac:dyDescent="0.2">
      <c r="A875">
        <v>873</v>
      </c>
      <c r="B875" s="44">
        <f t="shared" si="73"/>
        <v>3.3995147954308043</v>
      </c>
      <c r="G875" s="13">
        <v>261.89999999999998</v>
      </c>
      <c r="H875" s="13">
        <f t="shared" si="74"/>
        <v>70.964066688023351</v>
      </c>
      <c r="AL875">
        <v>-2.0659247818496599E-2</v>
      </c>
      <c r="AM875">
        <f t="shared" si="76"/>
        <v>3.3995147954308043</v>
      </c>
      <c r="AP875" s="13">
        <v>261.89999999999998</v>
      </c>
      <c r="AQ875">
        <v>6.7569310285383004</v>
      </c>
      <c r="AR875" s="13">
        <f t="shared" si="72"/>
        <v>70.964066688023351</v>
      </c>
      <c r="AS875" s="13"/>
    </row>
    <row r="876" spans="1:45" ht="13.15" customHeight="1" x14ac:dyDescent="0.2">
      <c r="A876">
        <v>874</v>
      </c>
      <c r="B876" s="44">
        <f t="shared" si="73"/>
        <v>3.3748478204481827</v>
      </c>
      <c r="G876" s="13">
        <v>262.2</v>
      </c>
      <c r="H876" s="13">
        <f t="shared" si="74"/>
        <v>74.800785238274287</v>
      </c>
      <c r="AL876">
        <v>-4.53262228011184E-2</v>
      </c>
      <c r="AM876">
        <f t="shared" si="76"/>
        <v>3.3748478204481827</v>
      </c>
      <c r="AP876" s="13">
        <v>262.2</v>
      </c>
      <c r="AQ876">
        <v>10.524166959798899</v>
      </c>
      <c r="AR876" s="13">
        <f t="shared" si="72"/>
        <v>74.800785238274287</v>
      </c>
      <c r="AS876" s="13"/>
    </row>
    <row r="877" spans="1:45" ht="13.15" customHeight="1" x14ac:dyDescent="0.2">
      <c r="A877">
        <v>875</v>
      </c>
      <c r="B877" s="44">
        <f t="shared" si="73"/>
        <v>3.5229055148803798</v>
      </c>
      <c r="G877" s="13">
        <v>262.5</v>
      </c>
      <c r="H877" s="13">
        <f t="shared" si="74"/>
        <v>71.159772703967775</v>
      </c>
      <c r="AL877">
        <v>0.102731471631079</v>
      </c>
      <c r="AM877">
        <f t="shared" si="76"/>
        <v>3.5229055148803798</v>
      </c>
      <c r="AP877" s="13">
        <v>262.5</v>
      </c>
      <c r="AQ877">
        <v>6.8136718065020503</v>
      </c>
      <c r="AR877" s="13">
        <f t="shared" si="72"/>
        <v>71.159772703967775</v>
      </c>
      <c r="AS877" s="13"/>
    </row>
    <row r="878" spans="1:45" ht="13.15" customHeight="1" x14ac:dyDescent="0.2">
      <c r="A878">
        <v>876</v>
      </c>
      <c r="B878" s="44">
        <f t="shared" si="73"/>
        <v>3.2563140791100627</v>
      </c>
      <c r="G878" s="13">
        <v>262.8</v>
      </c>
      <c r="H878" s="13">
        <f t="shared" si="74"/>
        <v>48.488572741256057</v>
      </c>
      <c r="AL878">
        <v>-0.16385996413923801</v>
      </c>
      <c r="AM878">
        <f t="shared" si="76"/>
        <v>3.2563140791100627</v>
      </c>
      <c r="AP878" s="13">
        <v>262.8</v>
      </c>
      <c r="AQ878">
        <v>-15.927010775199999</v>
      </c>
      <c r="AR878" s="13">
        <f t="shared" si="72"/>
        <v>48.488572741256057</v>
      </c>
      <c r="AS878" s="13"/>
    </row>
    <row r="879" spans="1:45" ht="13.15" customHeight="1" x14ac:dyDescent="0.2">
      <c r="A879">
        <v>877</v>
      </c>
      <c r="B879" s="44">
        <f t="shared" si="73"/>
        <v>3.5302930424449031</v>
      </c>
      <c r="G879" s="13">
        <v>263.10000000000002</v>
      </c>
      <c r="H879" s="13">
        <f t="shared" si="74"/>
        <v>56.320563333843189</v>
      </c>
      <c r="AL879">
        <v>0.110118999195602</v>
      </c>
      <c r="AM879">
        <f t="shared" si="76"/>
        <v>3.5302930424449031</v>
      </c>
      <c r="AP879" s="13">
        <v>263.10000000000002</v>
      </c>
      <c r="AQ879">
        <v>-8.1645028016032004</v>
      </c>
      <c r="AR879" s="13">
        <f t="shared" si="72"/>
        <v>56.320563333843189</v>
      </c>
      <c r="AS879" s="13"/>
    </row>
    <row r="880" spans="1:45" ht="13.15" customHeight="1" x14ac:dyDescent="0.2">
      <c r="A880">
        <v>878</v>
      </c>
      <c r="B880" s="44">
        <f t="shared" si="73"/>
        <v>4.1649683249311922</v>
      </c>
      <c r="G880" s="13">
        <v>263.39999999999998</v>
      </c>
      <c r="H880" s="13">
        <f t="shared" si="74"/>
        <v>51.271343122591219</v>
      </c>
      <c r="AL880">
        <v>0.74479428168189099</v>
      </c>
      <c r="AM880">
        <f t="shared" si="76"/>
        <v>4.1649683249311922</v>
      </c>
      <c r="AP880" s="13">
        <v>263.39999999999998</v>
      </c>
      <c r="AQ880">
        <v>-13.283205631845499</v>
      </c>
      <c r="AR880" s="13">
        <f t="shared" si="72"/>
        <v>51.271343122591219</v>
      </c>
      <c r="AS880" s="13"/>
    </row>
    <row r="881" spans="1:45" ht="13.15" customHeight="1" x14ac:dyDescent="0.2">
      <c r="A881">
        <v>879</v>
      </c>
      <c r="B881" s="44">
        <f t="shared" si="73"/>
        <v>2.764136739750779</v>
      </c>
      <c r="G881" s="13">
        <v>263.7</v>
      </c>
      <c r="H881" s="13">
        <f t="shared" si="74"/>
        <v>45.309906157822752</v>
      </c>
      <c r="AL881">
        <v>-0.65603730349852196</v>
      </c>
      <c r="AM881">
        <f t="shared" si="76"/>
        <v>2.764136739750779</v>
      </c>
      <c r="AP881" s="13">
        <v>263.7</v>
      </c>
      <c r="AQ881">
        <v>-19.3141252156043</v>
      </c>
      <c r="AR881" s="13">
        <f t="shared" si="72"/>
        <v>45.309906157822752</v>
      </c>
      <c r="AS881" s="13"/>
    </row>
    <row r="882" spans="1:45" ht="13.15" customHeight="1" x14ac:dyDescent="0.2">
      <c r="A882">
        <v>880</v>
      </c>
      <c r="B882" s="44">
        <f t="shared" si="73"/>
        <v>3.799972909138317</v>
      </c>
      <c r="G882" s="13">
        <v>264</v>
      </c>
      <c r="H882" s="13">
        <f t="shared" si="74"/>
        <v>67.41330773203164</v>
      </c>
      <c r="AL882">
        <v>0.37979886588901601</v>
      </c>
      <c r="AM882">
        <f t="shared" si="76"/>
        <v>3.799972909138317</v>
      </c>
      <c r="AP882" s="13">
        <v>264</v>
      </c>
      <c r="AQ882">
        <v>2.71979373961425</v>
      </c>
      <c r="AR882" s="13">
        <f t="shared" si="72"/>
        <v>67.41330773203164</v>
      </c>
      <c r="AS882" s="13"/>
    </row>
    <row r="883" spans="1:45" ht="13.15" customHeight="1" x14ac:dyDescent="0.2">
      <c r="A883">
        <v>881</v>
      </c>
      <c r="B883" s="44">
        <f t="shared" si="73"/>
        <v>3.928961376563044</v>
      </c>
      <c r="G883" s="13">
        <v>264.3</v>
      </c>
      <c r="H883" s="13">
        <f t="shared" si="74"/>
        <v>52.121831972216427</v>
      </c>
      <c r="AL883">
        <v>0.50878733331374304</v>
      </c>
      <c r="AM883">
        <f t="shared" si="76"/>
        <v>3.928961376563044</v>
      </c>
      <c r="AP883" s="13">
        <v>264.3</v>
      </c>
      <c r="AQ883">
        <v>-12.641164639191301</v>
      </c>
      <c r="AR883" s="13">
        <f t="shared" si="72"/>
        <v>52.121831972216427</v>
      </c>
      <c r="AS883" s="13"/>
    </row>
    <row r="884" spans="1:45" ht="13.15" customHeight="1" x14ac:dyDescent="0.2">
      <c r="A884">
        <v>882</v>
      </c>
      <c r="B884" s="44">
        <f t="shared" si="73"/>
        <v>2.7814971662895638</v>
      </c>
      <c r="G884" s="13">
        <v>264.60000000000002</v>
      </c>
      <c r="H884" s="13">
        <f t="shared" si="74"/>
        <v>63.533010688868401</v>
      </c>
      <c r="AL884">
        <v>-0.63867687695973696</v>
      </c>
      <c r="AM884">
        <f t="shared" si="76"/>
        <v>2.7814971662895638</v>
      </c>
      <c r="AP884" s="13">
        <v>264.60000000000002</v>
      </c>
      <c r="AQ884">
        <v>-1.2994685415296601</v>
      </c>
      <c r="AR884" s="13">
        <f t="shared" si="72"/>
        <v>63.533010688868401</v>
      </c>
      <c r="AS884" s="13"/>
    </row>
    <row r="885" spans="1:45" ht="13.15" customHeight="1" x14ac:dyDescent="0.2">
      <c r="A885">
        <v>883</v>
      </c>
      <c r="B885" s="44">
        <f t="shared" si="73"/>
        <v>3.1823358764630369</v>
      </c>
      <c r="G885" s="13">
        <v>264.89999999999998</v>
      </c>
      <c r="H885" s="13">
        <f t="shared" si="74"/>
        <v>70.9811355787986</v>
      </c>
      <c r="AL885">
        <v>-0.23783816678626399</v>
      </c>
      <c r="AM885">
        <f t="shared" si="76"/>
        <v>3.1823358764630369</v>
      </c>
      <c r="AP885" s="13">
        <v>264.89999999999998</v>
      </c>
      <c r="AQ885">
        <v>6.0791737294102202</v>
      </c>
      <c r="AR885" s="13">
        <f t="shared" si="72"/>
        <v>70.9811355787986</v>
      </c>
      <c r="AS885" s="13"/>
    </row>
    <row r="886" spans="1:45" ht="13.15" customHeight="1" x14ac:dyDescent="0.2">
      <c r="A886">
        <v>884</v>
      </c>
      <c r="B886" s="44">
        <f t="shared" si="73"/>
        <v>3.1249168581891209</v>
      </c>
      <c r="G886" s="13">
        <v>265.2</v>
      </c>
      <c r="H886" s="13">
        <f t="shared" si="74"/>
        <v>67.037658215888683</v>
      </c>
      <c r="AL886">
        <v>-0.29525718506018001</v>
      </c>
      <c r="AM886">
        <f t="shared" si="76"/>
        <v>3.1249168581891209</v>
      </c>
      <c r="AP886" s="13">
        <v>265.2</v>
      </c>
      <c r="AQ886">
        <v>2.06621374750996</v>
      </c>
      <c r="AR886" s="13">
        <f t="shared" ref="AR886:AR949" si="77">AQ886+AV$13+AP886*AV$14</f>
        <v>67.037658215888683</v>
      </c>
      <c r="AS886" s="13"/>
    </row>
    <row r="887" spans="1:45" ht="13.15" customHeight="1" x14ac:dyDescent="0.2">
      <c r="A887">
        <v>885</v>
      </c>
      <c r="B887" s="44">
        <f t="shared" si="73"/>
        <v>3.7452737633710846</v>
      </c>
      <c r="G887" s="13">
        <v>265.5</v>
      </c>
      <c r="H887" s="13">
        <f t="shared" si="74"/>
        <v>84.170131710413557</v>
      </c>
      <c r="AL887">
        <v>0.32509972012178401</v>
      </c>
      <c r="AM887">
        <f t="shared" si="76"/>
        <v>3.7452737633710846</v>
      </c>
      <c r="AP887" s="13">
        <v>265.5</v>
      </c>
      <c r="AQ887">
        <v>19.129204623044501</v>
      </c>
      <c r="AR887" s="13">
        <f t="shared" si="77"/>
        <v>84.170131710413557</v>
      </c>
      <c r="AS887" s="13"/>
    </row>
    <row r="888" spans="1:45" ht="13.15" customHeight="1" x14ac:dyDescent="0.2">
      <c r="A888">
        <v>886</v>
      </c>
      <c r="B888" s="44">
        <f t="shared" si="73"/>
        <v>3.9144957764177497</v>
      </c>
      <c r="G888" s="13">
        <v>265.8</v>
      </c>
      <c r="H888" s="13">
        <f t="shared" si="74"/>
        <v>78.980955086216994</v>
      </c>
      <c r="AL888">
        <v>0.49432173316844902</v>
      </c>
      <c r="AM888">
        <f t="shared" si="76"/>
        <v>3.9144957764177497</v>
      </c>
      <c r="AP888" s="13">
        <v>265.8</v>
      </c>
      <c r="AQ888">
        <v>13.870545379857599</v>
      </c>
      <c r="AR888" s="13">
        <f t="shared" si="77"/>
        <v>78.980955086216994</v>
      </c>
      <c r="AS888" s="13"/>
    </row>
    <row r="889" spans="1:45" ht="13.15" customHeight="1" x14ac:dyDescent="0.2">
      <c r="A889">
        <v>887</v>
      </c>
      <c r="B889" s="44">
        <f t="shared" si="73"/>
        <v>3.0791432980173861</v>
      </c>
      <c r="G889" s="13">
        <v>266.10000000000002</v>
      </c>
      <c r="H889" s="13">
        <f t="shared" si="74"/>
        <v>49.278801474315131</v>
      </c>
      <c r="AL889">
        <v>-0.34103074523191501</v>
      </c>
      <c r="AM889">
        <f t="shared" si="76"/>
        <v>3.0791432980173861</v>
      </c>
      <c r="AP889" s="13">
        <v>266.10000000000002</v>
      </c>
      <c r="AQ889">
        <v>-15.901090851034599</v>
      </c>
      <c r="AR889" s="13">
        <f t="shared" si="77"/>
        <v>49.278801474315131</v>
      </c>
      <c r="AS889" s="13"/>
    </row>
    <row r="890" spans="1:45" ht="13.15" customHeight="1" x14ac:dyDescent="0.2">
      <c r="A890">
        <v>888</v>
      </c>
      <c r="B890" s="44">
        <f t="shared" si="73"/>
        <v>2.9874750340831548</v>
      </c>
      <c r="G890" s="13">
        <v>266.39999999999998</v>
      </c>
      <c r="H890" s="13">
        <f t="shared" si="74"/>
        <v>83.565768087196858</v>
      </c>
      <c r="AL890">
        <v>-0.43269900916614601</v>
      </c>
      <c r="AM890">
        <f t="shared" si="76"/>
        <v>2.9874750340831548</v>
      </c>
      <c r="AP890" s="13">
        <v>266.39999999999998</v>
      </c>
      <c r="AQ890">
        <v>18.3163931428568</v>
      </c>
      <c r="AR890" s="13">
        <f t="shared" si="77"/>
        <v>83.565768087196858</v>
      </c>
      <c r="AS890" s="13"/>
    </row>
    <row r="891" spans="1:45" ht="13.15" customHeight="1" x14ac:dyDescent="0.2">
      <c r="A891">
        <v>889</v>
      </c>
      <c r="B891" s="44">
        <f t="shared" si="73"/>
        <v>3.34603607288286</v>
      </c>
      <c r="G891" s="13">
        <v>266.7</v>
      </c>
      <c r="H891" s="13">
        <f t="shared" si="74"/>
        <v>52.115228887477684</v>
      </c>
      <c r="AL891">
        <v>-7.4137970366440903E-2</v>
      </c>
      <c r="AM891">
        <f t="shared" si="76"/>
        <v>3.34603607288286</v>
      </c>
      <c r="AP891" s="13">
        <v>266.7</v>
      </c>
      <c r="AQ891">
        <v>-13.2036286758527</v>
      </c>
      <c r="AR891" s="13">
        <f t="shared" si="77"/>
        <v>52.115228887477684</v>
      </c>
      <c r="AS891" s="13"/>
    </row>
    <row r="892" spans="1:45" ht="13.15" customHeight="1" x14ac:dyDescent="0.2">
      <c r="A892">
        <v>890</v>
      </c>
      <c r="B892" s="44">
        <f t="shared" si="73"/>
        <v>3.4197646153776176</v>
      </c>
      <c r="G892" s="13">
        <v>267</v>
      </c>
      <c r="H892" s="13">
        <f t="shared" si="74"/>
        <v>71.680495401056788</v>
      </c>
      <c r="AL892">
        <v>-4.0942787168314702E-4</v>
      </c>
      <c r="AM892">
        <f t="shared" si="76"/>
        <v>3.4197646153776176</v>
      </c>
      <c r="AP892" s="13">
        <v>267</v>
      </c>
      <c r="AQ892">
        <v>6.2921552187360597</v>
      </c>
      <c r="AR892" s="13">
        <f t="shared" si="77"/>
        <v>71.680495401056788</v>
      </c>
      <c r="AS892" s="13"/>
    </row>
    <row r="893" spans="1:45" ht="13.15" customHeight="1" x14ac:dyDescent="0.2">
      <c r="A893">
        <v>891</v>
      </c>
      <c r="B893" s="44">
        <f t="shared" si="73"/>
        <v>3.3027329690273777</v>
      </c>
      <c r="G893" s="13">
        <v>267.3</v>
      </c>
      <c r="H893" s="13">
        <f t="shared" si="74"/>
        <v>65.840035048089206</v>
      </c>
      <c r="AL893">
        <v>-0.117441074221923</v>
      </c>
      <c r="AM893">
        <f t="shared" si="76"/>
        <v>3.3027329690273777</v>
      </c>
      <c r="AP893" s="13">
        <v>267.3</v>
      </c>
      <c r="AQ893">
        <v>0.38221224677814503</v>
      </c>
      <c r="AR893" s="13">
        <f t="shared" si="77"/>
        <v>65.840035048089206</v>
      </c>
      <c r="AS893" s="13"/>
    </row>
    <row r="894" spans="1:45" ht="13.15" customHeight="1" x14ac:dyDescent="0.2">
      <c r="A894">
        <v>892</v>
      </c>
      <c r="B894" s="44">
        <f t="shared" si="73"/>
        <v>3.9582149126123518</v>
      </c>
      <c r="G894" s="13">
        <v>267.60000000000002</v>
      </c>
      <c r="H894" s="13">
        <f t="shared" si="74"/>
        <v>50.920852465565289</v>
      </c>
      <c r="AL894">
        <v>0.53804086936305096</v>
      </c>
      <c r="AM894">
        <f t="shared" si="76"/>
        <v>3.9582149126123518</v>
      </c>
      <c r="AP894" s="13">
        <v>267.60000000000002</v>
      </c>
      <c r="AQ894">
        <v>-14.606452954736101</v>
      </c>
      <c r="AR894" s="13">
        <f t="shared" si="77"/>
        <v>50.920852465565289</v>
      </c>
      <c r="AS894" s="13"/>
    </row>
    <row r="895" spans="1:45" ht="13.15" customHeight="1" x14ac:dyDescent="0.2">
      <c r="A895">
        <v>893</v>
      </c>
      <c r="B895" s="44">
        <f t="shared" si="73"/>
        <v>3.8141807567251278</v>
      </c>
      <c r="G895" s="13">
        <v>267.89999999999998</v>
      </c>
      <c r="H895" s="13">
        <f t="shared" si="74"/>
        <v>69.773178553173892</v>
      </c>
      <c r="AL895">
        <v>0.394006713475827</v>
      </c>
      <c r="AM895">
        <f t="shared" si="76"/>
        <v>3.8141807567251278</v>
      </c>
      <c r="AP895" s="13">
        <v>267.89999999999998</v>
      </c>
      <c r="AQ895">
        <v>4.1763905138821702</v>
      </c>
      <c r="AR895" s="13">
        <f t="shared" si="77"/>
        <v>69.773178553173892</v>
      </c>
      <c r="AS895" s="13"/>
    </row>
    <row r="896" spans="1:45" ht="13.15" customHeight="1" x14ac:dyDescent="0.2">
      <c r="A896">
        <v>894</v>
      </c>
      <c r="B896" s="44">
        <f t="shared" si="73"/>
        <v>3.5790351620301419</v>
      </c>
      <c r="G896" s="13">
        <v>268.2</v>
      </c>
      <c r="H896" s="13">
        <f t="shared" si="74"/>
        <v>68.070063018760251</v>
      </c>
      <c r="AL896">
        <v>0.158861118780841</v>
      </c>
      <c r="AM896">
        <f t="shared" si="76"/>
        <v>3.5790351620301419</v>
      </c>
      <c r="AP896" s="13">
        <v>268.2</v>
      </c>
      <c r="AQ896">
        <v>2.4037923604781901</v>
      </c>
      <c r="AR896" s="13">
        <f t="shared" si="77"/>
        <v>68.070063018760251</v>
      </c>
      <c r="AS896" s="13"/>
    </row>
    <row r="897" spans="1:45" ht="13.15" customHeight="1" x14ac:dyDescent="0.2">
      <c r="A897">
        <v>895</v>
      </c>
      <c r="B897" s="44">
        <f t="shared" si="73"/>
        <v>4.3371811811242358</v>
      </c>
      <c r="G897" s="13">
        <v>268.5</v>
      </c>
      <c r="H897" s="13">
        <f t="shared" si="74"/>
        <v>54.85943747386159</v>
      </c>
      <c r="AL897">
        <v>0.91700713787493504</v>
      </c>
      <c r="AM897">
        <f t="shared" si="76"/>
        <v>4.3371811811242358</v>
      </c>
      <c r="AP897" s="13">
        <v>268.5</v>
      </c>
      <c r="AQ897">
        <v>-10.876315803410799</v>
      </c>
      <c r="AR897" s="13">
        <f t="shared" si="77"/>
        <v>54.85943747386159</v>
      </c>
      <c r="AS897" s="13"/>
    </row>
    <row r="898" spans="1:45" ht="13.15" customHeight="1" x14ac:dyDescent="0.2">
      <c r="A898">
        <v>896</v>
      </c>
      <c r="B898" s="44">
        <f t="shared" si="73"/>
        <v>3.1154960231927866</v>
      </c>
      <c r="G898" s="13">
        <v>268.8</v>
      </c>
      <c r="H898" s="13">
        <f t="shared" si="74"/>
        <v>66.253652785959915</v>
      </c>
      <c r="AL898">
        <v>-0.30467802005651401</v>
      </c>
      <c r="AM898">
        <f t="shared" si="76"/>
        <v>3.1154960231927866</v>
      </c>
      <c r="AP898" s="13">
        <v>268.8</v>
      </c>
      <c r="AQ898">
        <v>0.44841688969719301</v>
      </c>
      <c r="AR898" s="13">
        <f t="shared" si="77"/>
        <v>66.253652785959915</v>
      </c>
      <c r="AS898" s="13"/>
    </row>
    <row r="899" spans="1:45" ht="13.15" customHeight="1" x14ac:dyDescent="0.2">
      <c r="A899">
        <v>897</v>
      </c>
      <c r="B899" s="44">
        <f t="shared" ref="B899:B962" si="78">AM899</f>
        <v>3.2437549737291951</v>
      </c>
      <c r="G899" s="13">
        <v>269.10000000000002</v>
      </c>
      <c r="H899" s="13">
        <f t="shared" ref="H899:H962" si="79">AR899</f>
        <v>68.867477332196657</v>
      </c>
      <c r="AL899">
        <v>-0.176419069520106</v>
      </c>
      <c r="AM899">
        <f t="shared" ref="AM899:AM930" si="80">IF(AW$10=A899,AV$5+AV$10,AL899+AV$5)</f>
        <v>3.2437549737291951</v>
      </c>
      <c r="AP899" s="13">
        <v>269.10000000000002</v>
      </c>
      <c r="AQ899">
        <v>2.9927588169436001</v>
      </c>
      <c r="AR899" s="13">
        <f t="shared" si="77"/>
        <v>68.867477332196657</v>
      </c>
      <c r="AS899" s="13"/>
    </row>
    <row r="900" spans="1:45" ht="13.15" customHeight="1" x14ac:dyDescent="0.2">
      <c r="A900">
        <v>898</v>
      </c>
      <c r="B900" s="44">
        <f t="shared" si="78"/>
        <v>2.6853167099619339</v>
      </c>
      <c r="G900" s="13">
        <v>269.39999999999998</v>
      </c>
      <c r="H900" s="13">
        <f t="shared" si="79"/>
        <v>55.635931785887479</v>
      </c>
      <c r="AL900">
        <v>-0.73485733328736702</v>
      </c>
      <c r="AM900">
        <f t="shared" si="80"/>
        <v>2.6853167099619339</v>
      </c>
      <c r="AP900" s="13">
        <v>269.39999999999998</v>
      </c>
      <c r="AQ900">
        <v>-10.3082693483559</v>
      </c>
      <c r="AR900" s="13">
        <f t="shared" si="77"/>
        <v>55.635931785887479</v>
      </c>
      <c r="AS900" s="13"/>
    </row>
    <row r="901" spans="1:45" ht="13.15" customHeight="1" x14ac:dyDescent="0.2">
      <c r="A901">
        <v>899</v>
      </c>
      <c r="B901" s="44">
        <f t="shared" si="78"/>
        <v>3.637097250350239</v>
      </c>
      <c r="G901" s="13">
        <v>269.7</v>
      </c>
      <c r="H901" s="13">
        <f t="shared" si="79"/>
        <v>69.529941010034435</v>
      </c>
      <c r="AL901">
        <v>0.21692320710093799</v>
      </c>
      <c r="AM901">
        <f t="shared" si="80"/>
        <v>3.637097250350239</v>
      </c>
      <c r="AP901" s="13">
        <v>269.7</v>
      </c>
      <c r="AQ901">
        <v>3.51625725680071</v>
      </c>
      <c r="AR901" s="13">
        <f t="shared" si="77"/>
        <v>69.529941010034435</v>
      </c>
      <c r="AS901" s="13"/>
    </row>
    <row r="902" spans="1:45" ht="13.15" customHeight="1" x14ac:dyDescent="0.2">
      <c r="A902">
        <v>900</v>
      </c>
      <c r="B902" s="44">
        <f t="shared" si="78"/>
        <v>3.0151817001709791</v>
      </c>
      <c r="G902" s="13">
        <v>270</v>
      </c>
      <c r="H902" s="13">
        <f t="shared" si="79"/>
        <v>88.090521482695863</v>
      </c>
      <c r="AL902">
        <v>-0.40499234307832199</v>
      </c>
      <c r="AM902">
        <f t="shared" si="80"/>
        <v>3.0151817001709791</v>
      </c>
      <c r="AP902" s="13">
        <v>270</v>
      </c>
      <c r="AQ902">
        <v>22.007355110471799</v>
      </c>
      <c r="AR902" s="13">
        <f t="shared" si="77"/>
        <v>88.090521482695863</v>
      </c>
      <c r="AS902" s="13"/>
    </row>
    <row r="903" spans="1:45" ht="13.15" customHeight="1" x14ac:dyDescent="0.2">
      <c r="A903">
        <v>901</v>
      </c>
      <c r="B903" s="44">
        <f t="shared" si="78"/>
        <v>3.289398792530716</v>
      </c>
      <c r="G903" s="13">
        <v>270.3</v>
      </c>
      <c r="H903" s="13">
        <f t="shared" si="79"/>
        <v>62.188122932553561</v>
      </c>
      <c r="AL903">
        <v>-0.13077525071858501</v>
      </c>
      <c r="AM903">
        <f t="shared" si="80"/>
        <v>3.289398792530716</v>
      </c>
      <c r="AP903" s="13">
        <v>270.3</v>
      </c>
      <c r="AQ903">
        <v>-3.9645260586608302</v>
      </c>
      <c r="AR903" s="13">
        <f t="shared" si="77"/>
        <v>62.188122932553561</v>
      </c>
      <c r="AS903" s="13"/>
    </row>
    <row r="904" spans="1:45" ht="13.15" customHeight="1" x14ac:dyDescent="0.2">
      <c r="A904">
        <v>902</v>
      </c>
      <c r="B904" s="44">
        <f t="shared" si="78"/>
        <v>3.2500932468371087</v>
      </c>
      <c r="G904" s="13">
        <v>270.60000000000002</v>
      </c>
      <c r="H904" s="13">
        <f t="shared" si="79"/>
        <v>61.476904412405148</v>
      </c>
      <c r="AL904">
        <v>-0.17008079641219201</v>
      </c>
      <c r="AM904">
        <f t="shared" si="80"/>
        <v>3.2500932468371087</v>
      </c>
      <c r="AP904" s="13">
        <v>270.60000000000002</v>
      </c>
      <c r="AQ904">
        <v>-4.7452271977995801</v>
      </c>
      <c r="AR904" s="13">
        <f t="shared" si="77"/>
        <v>61.476904412405148</v>
      </c>
      <c r="AS904" s="13"/>
    </row>
    <row r="905" spans="1:45" ht="13.15" customHeight="1" x14ac:dyDescent="0.2">
      <c r="A905">
        <v>903</v>
      </c>
      <c r="B905" s="44">
        <f t="shared" si="78"/>
        <v>3.1054450996929037</v>
      </c>
      <c r="G905" s="13">
        <v>270.89999999999998</v>
      </c>
      <c r="H905" s="13">
        <f t="shared" si="79"/>
        <v>56.03917205243355</v>
      </c>
      <c r="AL905">
        <v>-0.31472894355639702</v>
      </c>
      <c r="AM905">
        <f t="shared" si="80"/>
        <v>3.1054450996929037</v>
      </c>
      <c r="AP905" s="13">
        <v>270.89999999999998</v>
      </c>
      <c r="AQ905">
        <v>-10.2524421767615</v>
      </c>
      <c r="AR905" s="13">
        <f t="shared" si="77"/>
        <v>56.03917205243355</v>
      </c>
      <c r="AS905" s="13"/>
    </row>
    <row r="906" spans="1:45" ht="13.15" customHeight="1" x14ac:dyDescent="0.2">
      <c r="A906">
        <v>904</v>
      </c>
      <c r="B906" s="44">
        <f t="shared" si="78"/>
        <v>3.6604711557439238</v>
      </c>
      <c r="G906" s="13">
        <v>271.2</v>
      </c>
      <c r="H906" s="13">
        <f t="shared" si="79"/>
        <v>32.18488474997028</v>
      </c>
      <c r="AL906">
        <v>0.24029711249462299</v>
      </c>
      <c r="AM906">
        <f t="shared" si="80"/>
        <v>3.6604711557439238</v>
      </c>
      <c r="AP906" s="13">
        <v>271.2</v>
      </c>
      <c r="AQ906">
        <v>-34.176212098215103</v>
      </c>
      <c r="AR906" s="13">
        <f t="shared" si="77"/>
        <v>32.18488474997028</v>
      </c>
      <c r="AS906" s="13"/>
    </row>
    <row r="907" spans="1:45" ht="13.15" customHeight="1" x14ac:dyDescent="0.2">
      <c r="A907">
        <v>905</v>
      </c>
      <c r="B907" s="44">
        <f t="shared" si="78"/>
        <v>3.4785105590257253</v>
      </c>
      <c r="G907" s="13">
        <v>271.5</v>
      </c>
      <c r="H907" s="13">
        <f t="shared" si="79"/>
        <v>30.527127619077817</v>
      </c>
      <c r="AL907">
        <v>5.8336515776424597E-2</v>
      </c>
      <c r="AM907">
        <f t="shared" si="80"/>
        <v>3.4785105590257253</v>
      </c>
      <c r="AP907" s="13">
        <v>271.5</v>
      </c>
      <c r="AQ907">
        <v>-35.903451848097902</v>
      </c>
      <c r="AR907" s="13">
        <f t="shared" si="77"/>
        <v>30.527127619077817</v>
      </c>
      <c r="AS907" s="13"/>
    </row>
    <row r="908" spans="1:45" ht="13.15" customHeight="1" x14ac:dyDescent="0.2">
      <c r="A908">
        <v>906</v>
      </c>
      <c r="B908" s="44">
        <f t="shared" si="78"/>
        <v>2.8877984962869956</v>
      </c>
      <c r="G908" s="13">
        <v>271.8</v>
      </c>
      <c r="H908" s="13">
        <f t="shared" si="79"/>
        <v>65.818698146016771</v>
      </c>
      <c r="AL908">
        <v>-0.53237554696230505</v>
      </c>
      <c r="AM908">
        <f t="shared" si="80"/>
        <v>2.8877984962869956</v>
      </c>
      <c r="AP908" s="13">
        <v>271.8</v>
      </c>
      <c r="AQ908">
        <v>-0.68136394014929202</v>
      </c>
      <c r="AR908" s="13">
        <f t="shared" si="77"/>
        <v>65.818698146016771</v>
      </c>
      <c r="AS908" s="13"/>
    </row>
    <row r="909" spans="1:45" ht="13.15" customHeight="1" x14ac:dyDescent="0.2">
      <c r="A909">
        <v>907</v>
      </c>
      <c r="B909" s="44">
        <f t="shared" si="78"/>
        <v>3.0710239223937719</v>
      </c>
      <c r="G909" s="13">
        <v>272.10000000000002</v>
      </c>
      <c r="H909" s="13">
        <f t="shared" si="79"/>
        <v>88.308557437647693</v>
      </c>
      <c r="AL909">
        <v>-0.34915012085552899</v>
      </c>
      <c r="AM909">
        <f t="shared" si="80"/>
        <v>3.0710239223937719</v>
      </c>
      <c r="AP909" s="13">
        <v>272.10000000000002</v>
      </c>
      <c r="AQ909">
        <v>21.7390127324913</v>
      </c>
      <c r="AR909" s="13">
        <f t="shared" si="77"/>
        <v>88.308557437647693</v>
      </c>
      <c r="AS909" s="13"/>
    </row>
    <row r="910" spans="1:45" ht="13.15" customHeight="1" x14ac:dyDescent="0.2">
      <c r="A910">
        <v>908</v>
      </c>
      <c r="B910" s="44">
        <f t="shared" si="78"/>
        <v>3.2761134785108057</v>
      </c>
      <c r="G910" s="13">
        <v>272.39999999999998</v>
      </c>
      <c r="H910" s="13">
        <f t="shared" si="79"/>
        <v>64.159673583905118</v>
      </c>
      <c r="AL910">
        <v>-0.14406056473849499</v>
      </c>
      <c r="AM910">
        <f t="shared" si="80"/>
        <v>3.2761134785108057</v>
      </c>
      <c r="AP910" s="13">
        <v>272.39999999999998</v>
      </c>
      <c r="AQ910">
        <v>-2.4793537402416002</v>
      </c>
      <c r="AR910" s="13">
        <f t="shared" si="77"/>
        <v>64.159673583905118</v>
      </c>
      <c r="AS910" s="13"/>
    </row>
    <row r="911" spans="1:45" ht="13.15" customHeight="1" x14ac:dyDescent="0.2">
      <c r="A911">
        <v>909</v>
      </c>
      <c r="B911" s="44">
        <f t="shared" si="78"/>
        <v>3.185866730005583</v>
      </c>
      <c r="G911" s="13">
        <v>272.7</v>
      </c>
      <c r="H911" s="13">
        <f t="shared" si="79"/>
        <v>85.032709014713859</v>
      </c>
      <c r="AL911">
        <v>-0.23430731324371801</v>
      </c>
      <c r="AM911">
        <f t="shared" si="80"/>
        <v>3.185866730005583</v>
      </c>
      <c r="AP911" s="13">
        <v>272.7</v>
      </c>
      <c r="AQ911">
        <v>18.3241990715768</v>
      </c>
      <c r="AR911" s="13">
        <f t="shared" si="77"/>
        <v>85.032709014713859</v>
      </c>
      <c r="AS911" s="13"/>
    </row>
    <row r="912" spans="1:45" ht="13.15" customHeight="1" x14ac:dyDescent="0.2">
      <c r="A912">
        <v>910</v>
      </c>
      <c r="B912" s="44">
        <f t="shared" si="78"/>
        <v>3.9602794714349399</v>
      </c>
      <c r="G912" s="13">
        <v>273</v>
      </c>
      <c r="H912" s="13">
        <f t="shared" si="79"/>
        <v>76.260089665188374</v>
      </c>
      <c r="AL912">
        <v>0.540105428185639</v>
      </c>
      <c r="AM912">
        <f t="shared" si="80"/>
        <v>3.9602794714349399</v>
      </c>
      <c r="AP912" s="13">
        <v>273</v>
      </c>
      <c r="AQ912">
        <v>9.4820971030609797</v>
      </c>
      <c r="AR912" s="13">
        <f t="shared" si="77"/>
        <v>76.260089665188374</v>
      </c>
      <c r="AS912" s="13"/>
    </row>
    <row r="913" spans="1:45" ht="13.15" customHeight="1" x14ac:dyDescent="0.2">
      <c r="A913">
        <v>911</v>
      </c>
      <c r="B913" s="44">
        <f t="shared" si="78"/>
        <v>3.2369826502746131</v>
      </c>
      <c r="G913" s="13">
        <v>273.3</v>
      </c>
      <c r="H913" s="13">
        <f t="shared" si="79"/>
        <v>57.326599126373338</v>
      </c>
      <c r="AL913">
        <v>-0.18319139297468801</v>
      </c>
      <c r="AM913">
        <f t="shared" si="80"/>
        <v>3.2369826502746131</v>
      </c>
      <c r="AP913" s="13">
        <v>273.3</v>
      </c>
      <c r="AQ913">
        <v>-9.5208760547443898</v>
      </c>
      <c r="AR913" s="13">
        <f t="shared" si="77"/>
        <v>57.326599126373338</v>
      </c>
      <c r="AS913" s="13"/>
    </row>
    <row r="914" spans="1:45" ht="13.15" customHeight="1" x14ac:dyDescent="0.2">
      <c r="A914" s="70">
        <v>912</v>
      </c>
      <c r="B914" s="44">
        <f t="shared" si="78"/>
        <v>3.7020312971957958</v>
      </c>
      <c r="G914" s="13">
        <v>273.60000000000002</v>
      </c>
      <c r="H914" s="13">
        <f t="shared" si="79"/>
        <v>67.290117926919862</v>
      </c>
      <c r="AL914">
        <v>0.28185725394649502</v>
      </c>
      <c r="AM914">
        <f t="shared" si="80"/>
        <v>3.7020312971957958</v>
      </c>
      <c r="AP914" s="13">
        <v>273.60000000000002</v>
      </c>
      <c r="AQ914">
        <v>0.3731601268118</v>
      </c>
      <c r="AR914" s="13">
        <f t="shared" si="77"/>
        <v>67.290117926919862</v>
      </c>
      <c r="AS914" s="13"/>
    </row>
    <row r="915" spans="1:45" ht="13.15" customHeight="1" x14ac:dyDescent="0.2">
      <c r="A915">
        <v>913</v>
      </c>
      <c r="B915" s="44">
        <f t="shared" si="78"/>
        <v>3.3602712750861135</v>
      </c>
      <c r="G915" s="13">
        <v>273.89999999999998</v>
      </c>
      <c r="H915" s="13">
        <f t="shared" si="79"/>
        <v>58.678980543379048</v>
      </c>
      <c r="AL915">
        <v>-5.9902768163187202E-2</v>
      </c>
      <c r="AM915">
        <f t="shared" si="80"/>
        <v>3.3602712750861135</v>
      </c>
      <c r="AP915" s="13">
        <v>273.89999999999998</v>
      </c>
      <c r="AQ915">
        <v>-8.3074598757193403</v>
      </c>
      <c r="AR915" s="13">
        <f t="shared" si="77"/>
        <v>58.678980543379048</v>
      </c>
      <c r="AS915" s="13"/>
    </row>
    <row r="916" spans="1:45" ht="13.15" customHeight="1" x14ac:dyDescent="0.2">
      <c r="A916">
        <v>914</v>
      </c>
      <c r="B916" s="44">
        <f t="shared" si="78"/>
        <v>3.597966019374395</v>
      </c>
      <c r="G916" s="13">
        <v>274.2</v>
      </c>
      <c r="H916" s="13">
        <f t="shared" si="79"/>
        <v>62.106294255843707</v>
      </c>
      <c r="AL916">
        <v>0.17779197612509401</v>
      </c>
      <c r="AM916">
        <f t="shared" si="80"/>
        <v>3.597966019374395</v>
      </c>
      <c r="AP916" s="13">
        <v>274.2</v>
      </c>
      <c r="AQ916">
        <v>-4.9496287822450196</v>
      </c>
      <c r="AR916" s="13">
        <f t="shared" si="77"/>
        <v>62.106294255843707</v>
      </c>
      <c r="AS916" s="13"/>
    </row>
    <row r="917" spans="1:45" ht="13.15" customHeight="1" x14ac:dyDescent="0.2">
      <c r="A917">
        <v>915</v>
      </c>
      <c r="B917" s="44">
        <f t="shared" si="78"/>
        <v>3.4191533291918597</v>
      </c>
      <c r="G917" s="13">
        <v>274.5</v>
      </c>
      <c r="H917" s="13">
        <f t="shared" si="79"/>
        <v>67.062835350687138</v>
      </c>
      <c r="AL917">
        <v>-1.02071405744129E-3</v>
      </c>
      <c r="AM917">
        <f t="shared" si="80"/>
        <v>3.4191533291918597</v>
      </c>
      <c r="AP917" s="13">
        <v>274.5</v>
      </c>
      <c r="AQ917">
        <v>-6.2570306391923805E-2</v>
      </c>
      <c r="AR917" s="13">
        <f t="shared" si="77"/>
        <v>67.062835350687138</v>
      </c>
      <c r="AS917" s="13"/>
    </row>
    <row r="918" spans="1:45" ht="13.15" customHeight="1" x14ac:dyDescent="0.2">
      <c r="A918">
        <v>916</v>
      </c>
      <c r="B918" s="44">
        <f t="shared" si="78"/>
        <v>3.4694663367345422</v>
      </c>
      <c r="G918" s="13">
        <v>274.8</v>
      </c>
      <c r="H918" s="13">
        <f t="shared" si="79"/>
        <v>52.166301604553198</v>
      </c>
      <c r="AL918">
        <v>4.9292293485241501E-2</v>
      </c>
      <c r="AM918">
        <f t="shared" si="80"/>
        <v>3.4694663367345422</v>
      </c>
      <c r="AP918" s="13">
        <v>274.8</v>
      </c>
      <c r="AQ918">
        <v>-15.0285866715162</v>
      </c>
      <c r="AR918" s="13">
        <f t="shared" si="77"/>
        <v>52.166301604553198</v>
      </c>
      <c r="AS918" s="13"/>
    </row>
    <row r="919" spans="1:45" ht="13.15" customHeight="1" x14ac:dyDescent="0.2">
      <c r="A919">
        <v>917</v>
      </c>
      <c r="B919" s="44">
        <f t="shared" si="78"/>
        <v>3.9838884057078108</v>
      </c>
      <c r="G919" s="13">
        <v>275.10000000000002</v>
      </c>
      <c r="H919" s="13">
        <f t="shared" si="79"/>
        <v>83.109273085951131</v>
      </c>
      <c r="AL919">
        <v>0.56371436245851003</v>
      </c>
      <c r="AM919">
        <f t="shared" si="80"/>
        <v>3.9838884057078108</v>
      </c>
      <c r="AP919" s="13">
        <v>275.10000000000002</v>
      </c>
      <c r="AQ919">
        <v>15.8449021908914</v>
      </c>
      <c r="AR919" s="13">
        <f t="shared" si="77"/>
        <v>83.109273085951131</v>
      </c>
      <c r="AS919" s="13"/>
    </row>
    <row r="920" spans="1:45" ht="13.15" customHeight="1" x14ac:dyDescent="0.2">
      <c r="A920">
        <v>918</v>
      </c>
      <c r="B920" s="44">
        <f t="shared" si="78"/>
        <v>3.0743303127798609</v>
      </c>
      <c r="G920" s="13">
        <v>275.39999999999998</v>
      </c>
      <c r="H920" s="13">
        <f t="shared" si="79"/>
        <v>67.701142008115937</v>
      </c>
      <c r="AL920">
        <v>-0.34584373046944</v>
      </c>
      <c r="AM920">
        <f t="shared" si="80"/>
        <v>3.0743303127798609</v>
      </c>
      <c r="AP920" s="13">
        <v>275.39999999999998</v>
      </c>
      <c r="AQ920">
        <v>0.36728849406588299</v>
      </c>
      <c r="AR920" s="13">
        <f t="shared" si="77"/>
        <v>67.701142008115937</v>
      </c>
      <c r="AS920" s="13"/>
    </row>
    <row r="921" spans="1:45" ht="13.15" customHeight="1" x14ac:dyDescent="0.2">
      <c r="A921">
        <v>919</v>
      </c>
      <c r="B921" s="44">
        <f t="shared" si="78"/>
        <v>3.2557223380679687</v>
      </c>
      <c r="G921" s="13">
        <v>275.7</v>
      </c>
      <c r="H921" s="13">
        <f t="shared" si="79"/>
        <v>66.690052632108561</v>
      </c>
      <c r="AL921">
        <v>-0.16445170518133201</v>
      </c>
      <c r="AM921">
        <f t="shared" si="80"/>
        <v>3.2557223380679687</v>
      </c>
      <c r="AP921" s="13">
        <v>275.7</v>
      </c>
      <c r="AQ921">
        <v>-0.71328350093182502</v>
      </c>
      <c r="AR921" s="13">
        <f t="shared" si="77"/>
        <v>66.690052632108561</v>
      </c>
      <c r="AS921" s="13"/>
    </row>
    <row r="922" spans="1:45" ht="13.15" customHeight="1" x14ac:dyDescent="0.2">
      <c r="A922">
        <v>920</v>
      </c>
      <c r="B922" s="44">
        <f t="shared" si="78"/>
        <v>3.284405150575648</v>
      </c>
      <c r="G922" s="13">
        <v>276</v>
      </c>
      <c r="H922" s="13">
        <f t="shared" si="79"/>
        <v>64.402276895729585</v>
      </c>
      <c r="AL922">
        <v>-0.135768892673653</v>
      </c>
      <c r="AM922">
        <f t="shared" si="80"/>
        <v>3.284405150575648</v>
      </c>
      <c r="AP922" s="13">
        <v>276</v>
      </c>
      <c r="AQ922">
        <v>-3.0705418563011402</v>
      </c>
      <c r="AR922" s="13">
        <f t="shared" si="77"/>
        <v>64.402276895729585</v>
      </c>
      <c r="AS922" s="13"/>
    </row>
    <row r="923" spans="1:45" ht="13.15" customHeight="1" x14ac:dyDescent="0.2">
      <c r="A923">
        <v>921</v>
      </c>
      <c r="B923" s="44">
        <f t="shared" si="78"/>
        <v>3.4298068002611291</v>
      </c>
      <c r="G923" s="13">
        <v>276.3</v>
      </c>
      <c r="H923" s="13">
        <f t="shared" si="79"/>
        <v>75.112973403045956</v>
      </c>
      <c r="AL923">
        <v>9.6327570118283704E-3</v>
      </c>
      <c r="AM923">
        <f t="shared" si="80"/>
        <v>3.4298068002611291</v>
      </c>
      <c r="AP923" s="13">
        <v>276.3</v>
      </c>
      <c r="AQ923">
        <v>7.5706720320248904</v>
      </c>
      <c r="AR923" s="13">
        <f t="shared" si="77"/>
        <v>75.112973403045956</v>
      </c>
      <c r="AS923" s="13"/>
    </row>
    <row r="924" spans="1:45" ht="13.15" customHeight="1" x14ac:dyDescent="0.2">
      <c r="A924">
        <v>922</v>
      </c>
      <c r="B924" s="44">
        <f t="shared" si="78"/>
        <v>3.4751654252248989</v>
      </c>
      <c r="G924" s="13">
        <v>276.60000000000002</v>
      </c>
      <c r="H924" s="13">
        <f t="shared" si="79"/>
        <v>70.858329702469163</v>
      </c>
      <c r="AL924">
        <v>5.4991381975598198E-2</v>
      </c>
      <c r="AM924">
        <f t="shared" si="80"/>
        <v>3.4751654252248989</v>
      </c>
      <c r="AP924" s="13">
        <v>276.60000000000002</v>
      </c>
      <c r="AQ924">
        <v>3.2465457124577699</v>
      </c>
      <c r="AR924" s="13">
        <f t="shared" si="77"/>
        <v>70.858329702469163</v>
      </c>
      <c r="AS924" s="13"/>
    </row>
    <row r="925" spans="1:45" ht="13.15" customHeight="1" x14ac:dyDescent="0.2">
      <c r="A925">
        <v>923</v>
      </c>
      <c r="B925" s="44">
        <f t="shared" si="78"/>
        <v>3.3520559141962258</v>
      </c>
      <c r="G925" s="13">
        <v>276.89999999999998</v>
      </c>
      <c r="H925" s="13">
        <f t="shared" si="79"/>
        <v>56.739333977314118</v>
      </c>
      <c r="AL925">
        <v>-6.8118129053074905E-2</v>
      </c>
      <c r="AM925">
        <f t="shared" si="80"/>
        <v>3.3520559141962258</v>
      </c>
      <c r="AP925" s="13">
        <v>276.89999999999998</v>
      </c>
      <c r="AQ925">
        <v>-10.9419326316876</v>
      </c>
      <c r="AR925" s="13">
        <f t="shared" si="77"/>
        <v>56.739333977314118</v>
      </c>
      <c r="AS925" s="13"/>
    </row>
    <row r="926" spans="1:45" ht="13.15" customHeight="1" x14ac:dyDescent="0.2">
      <c r="A926">
        <v>924</v>
      </c>
      <c r="B926" s="44">
        <f t="shared" si="78"/>
        <v>3.6402149888090141</v>
      </c>
      <c r="G926" s="13">
        <v>277.2</v>
      </c>
      <c r="H926" s="13">
        <f t="shared" si="79"/>
        <v>72.840511742543356</v>
      </c>
      <c r="AL926">
        <v>0.22004094555971301</v>
      </c>
      <c r="AM926">
        <f t="shared" si="80"/>
        <v>3.6402149888090141</v>
      </c>
      <c r="AP926" s="13">
        <v>277.2</v>
      </c>
      <c r="AQ926">
        <v>5.0897625145512899</v>
      </c>
      <c r="AR926" s="13">
        <f t="shared" si="77"/>
        <v>72.840511742543356</v>
      </c>
      <c r="AS926" s="13"/>
    </row>
    <row r="927" spans="1:45" ht="13.15" customHeight="1" x14ac:dyDescent="0.2">
      <c r="A927">
        <v>925</v>
      </c>
      <c r="B927" s="44">
        <f t="shared" si="78"/>
        <v>3.6532305965148009</v>
      </c>
      <c r="G927" s="13">
        <v>277.5</v>
      </c>
      <c r="H927" s="13">
        <f t="shared" si="79"/>
        <v>63.23480839200672</v>
      </c>
      <c r="AL927">
        <v>0.23305655326550001</v>
      </c>
      <c r="AM927">
        <f t="shared" si="80"/>
        <v>3.6532305965148009</v>
      </c>
      <c r="AP927" s="13">
        <v>277.5</v>
      </c>
      <c r="AQ927">
        <v>-4.5854234549756798</v>
      </c>
      <c r="AR927" s="13">
        <f t="shared" si="77"/>
        <v>63.23480839200672</v>
      </c>
      <c r="AS927" s="13"/>
    </row>
    <row r="928" spans="1:45" ht="13.15" customHeight="1" x14ac:dyDescent="0.2">
      <c r="A928">
        <v>926</v>
      </c>
      <c r="B928" s="44">
        <f t="shared" si="78"/>
        <v>2.7816553713375427</v>
      </c>
      <c r="G928" s="13">
        <v>277.8</v>
      </c>
      <c r="H928" s="13">
        <f t="shared" si="79"/>
        <v>88.182457054153133</v>
      </c>
      <c r="AL928">
        <v>-0.63851867191175804</v>
      </c>
      <c r="AM928">
        <f t="shared" si="80"/>
        <v>2.7816553713375427</v>
      </c>
      <c r="AP928" s="13">
        <v>277.8</v>
      </c>
      <c r="AQ928">
        <v>20.292742588180399</v>
      </c>
      <c r="AR928" s="13">
        <f t="shared" si="77"/>
        <v>88.182457054153133</v>
      </c>
      <c r="AS928" s="13"/>
    </row>
    <row r="929" spans="1:45" ht="13.15" customHeight="1" x14ac:dyDescent="0.2">
      <c r="A929">
        <v>927</v>
      </c>
      <c r="B929" s="44">
        <f t="shared" si="78"/>
        <v>3.2585755789057806</v>
      </c>
      <c r="G929" s="13">
        <v>278.10000000000002</v>
      </c>
      <c r="H929" s="13">
        <f t="shared" si="79"/>
        <v>67.58084056787655</v>
      </c>
      <c r="AL929">
        <v>-0.16159846434351999</v>
      </c>
      <c r="AM929">
        <f t="shared" si="80"/>
        <v>3.2585755789057806</v>
      </c>
      <c r="AP929" s="13">
        <v>278.10000000000002</v>
      </c>
      <c r="AQ929">
        <v>-0.37835651708651602</v>
      </c>
      <c r="AR929" s="13">
        <f t="shared" si="77"/>
        <v>67.58084056787655</v>
      </c>
      <c r="AS929" s="13"/>
    </row>
    <row r="930" spans="1:45" ht="13.15" customHeight="1" x14ac:dyDescent="0.2">
      <c r="A930">
        <v>928</v>
      </c>
      <c r="B930" s="44">
        <f t="shared" si="78"/>
        <v>3.032983975465295</v>
      </c>
      <c r="G930" s="13">
        <v>278.39999999999998</v>
      </c>
      <c r="H930" s="13">
        <f t="shared" si="79"/>
        <v>84.641621954370592</v>
      </c>
      <c r="AL930">
        <v>-0.387190067784006</v>
      </c>
      <c r="AM930">
        <f t="shared" si="80"/>
        <v>3.032983975465295</v>
      </c>
      <c r="AP930" s="13">
        <v>278.39999999999998</v>
      </c>
      <c r="AQ930">
        <v>16.612942250417198</v>
      </c>
      <c r="AR930" s="13">
        <f t="shared" si="77"/>
        <v>84.641621954370592</v>
      </c>
      <c r="AS930" s="13"/>
    </row>
    <row r="931" spans="1:45" ht="13.15" customHeight="1" x14ac:dyDescent="0.2">
      <c r="A931">
        <v>929</v>
      </c>
      <c r="B931" s="44">
        <f t="shared" si="78"/>
        <v>3.5267241546121619</v>
      </c>
      <c r="G931" s="13">
        <v>278.7</v>
      </c>
      <c r="H931" s="13">
        <f t="shared" si="79"/>
        <v>77.921870510257321</v>
      </c>
      <c r="AL931">
        <v>0.10655011136286099</v>
      </c>
      <c r="AM931">
        <f t="shared" ref="AM931:AM962" si="81">IF(AW$10=A931,AV$5+AV$10,AL931+AV$5)</f>
        <v>3.5267241546121619</v>
      </c>
      <c r="AP931" s="13">
        <v>278.7</v>
      </c>
      <c r="AQ931">
        <v>9.8237081873135992</v>
      </c>
      <c r="AR931" s="13">
        <f t="shared" si="77"/>
        <v>77.921870510257321</v>
      </c>
      <c r="AS931" s="13"/>
    </row>
    <row r="932" spans="1:45" ht="13.15" customHeight="1" x14ac:dyDescent="0.2">
      <c r="A932">
        <v>930</v>
      </c>
      <c r="B932" s="44">
        <f t="shared" si="78"/>
        <v>2.8593275483692926</v>
      </c>
      <c r="G932" s="13">
        <v>279</v>
      </c>
      <c r="H932" s="13">
        <f t="shared" si="79"/>
        <v>61.835528424210857</v>
      </c>
      <c r="AL932">
        <v>-0.56084649488000804</v>
      </c>
      <c r="AM932">
        <f t="shared" si="81"/>
        <v>2.8593275483692926</v>
      </c>
      <c r="AP932" s="13">
        <v>279</v>
      </c>
      <c r="AQ932">
        <v>-6.3321165177232004</v>
      </c>
      <c r="AR932" s="13">
        <f t="shared" si="77"/>
        <v>61.835528424210857</v>
      </c>
      <c r="AS932" s="13"/>
    </row>
    <row r="933" spans="1:45" ht="13.15" customHeight="1" x14ac:dyDescent="0.2">
      <c r="A933">
        <v>931</v>
      </c>
      <c r="B933" s="44">
        <f t="shared" si="78"/>
        <v>3.4645005183488076</v>
      </c>
      <c r="G933" s="13">
        <v>279.3</v>
      </c>
      <c r="H933" s="13">
        <f t="shared" si="79"/>
        <v>63.923512338154744</v>
      </c>
      <c r="AL933">
        <v>4.43264750995069E-2</v>
      </c>
      <c r="AM933">
        <f t="shared" si="81"/>
        <v>3.4645005183488076</v>
      </c>
      <c r="AP933" s="13">
        <v>279.3</v>
      </c>
      <c r="AQ933">
        <v>-4.3136152227696503</v>
      </c>
      <c r="AR933" s="13">
        <f t="shared" si="77"/>
        <v>63.923512338154744</v>
      </c>
      <c r="AS933" s="13"/>
    </row>
    <row r="934" spans="1:45" ht="13.15" customHeight="1" x14ac:dyDescent="0.2">
      <c r="A934">
        <v>932</v>
      </c>
      <c r="B934" s="44">
        <f t="shared" si="78"/>
        <v>3.0585130281645156</v>
      </c>
      <c r="G934" s="13">
        <v>279.60000000000002</v>
      </c>
      <c r="H934" s="13">
        <f t="shared" si="79"/>
        <v>64.773636133402604</v>
      </c>
      <c r="AL934">
        <v>-0.36166101508478499</v>
      </c>
      <c r="AM934">
        <f t="shared" si="81"/>
        <v>3.0585130281645156</v>
      </c>
      <c r="AP934" s="13">
        <v>279.60000000000002</v>
      </c>
      <c r="AQ934">
        <v>-3.53297404651213</v>
      </c>
      <c r="AR934" s="13">
        <f t="shared" si="77"/>
        <v>64.773636133402604</v>
      </c>
      <c r="AS934" s="13"/>
    </row>
    <row r="935" spans="1:45" ht="13.15" customHeight="1" x14ac:dyDescent="0.2">
      <c r="A935">
        <v>933</v>
      </c>
      <c r="B935" s="44">
        <f t="shared" si="78"/>
        <v>3.5980369583581258</v>
      </c>
      <c r="G935" s="13">
        <v>279.89999999999998</v>
      </c>
      <c r="H935" s="13">
        <f t="shared" si="79"/>
        <v>56.897876109911252</v>
      </c>
      <c r="AL935">
        <v>0.17786291510882499</v>
      </c>
      <c r="AM935">
        <f t="shared" si="81"/>
        <v>3.5980369583581258</v>
      </c>
      <c r="AP935" s="13">
        <v>279.89999999999998</v>
      </c>
      <c r="AQ935">
        <v>-11.4782166889938</v>
      </c>
      <c r="AR935" s="13">
        <f t="shared" si="77"/>
        <v>56.897876109911252</v>
      </c>
      <c r="AS935" s="13"/>
    </row>
    <row r="936" spans="1:45" ht="13.15" customHeight="1" x14ac:dyDescent="0.2">
      <c r="A936">
        <v>934</v>
      </c>
      <c r="B936" s="44">
        <f t="shared" si="78"/>
        <v>4.1251090879247272</v>
      </c>
      <c r="G936" s="13">
        <v>280.2</v>
      </c>
      <c r="H936" s="13">
        <f t="shared" si="79"/>
        <v>79.118959722596287</v>
      </c>
      <c r="AL936">
        <v>0.704935044675426</v>
      </c>
      <c r="AM936">
        <f t="shared" si="81"/>
        <v>4.1251090879247272</v>
      </c>
      <c r="AP936" s="13">
        <v>280.2</v>
      </c>
      <c r="AQ936">
        <v>10.6733843047009</v>
      </c>
      <c r="AR936" s="13">
        <f t="shared" si="77"/>
        <v>79.118959722596287</v>
      </c>
      <c r="AS936" s="13"/>
    </row>
    <row r="937" spans="1:45" ht="13.15" customHeight="1" x14ac:dyDescent="0.2">
      <c r="A937">
        <v>935</v>
      </c>
      <c r="B937" s="44">
        <f t="shared" si="78"/>
        <v>3.6279185555296278</v>
      </c>
      <c r="G937" s="13">
        <v>280.5</v>
      </c>
      <c r="H937" s="13">
        <f t="shared" si="79"/>
        <v>87.444663752085319</v>
      </c>
      <c r="AL937">
        <v>0.207744512280327</v>
      </c>
      <c r="AM937">
        <f t="shared" si="81"/>
        <v>3.6279185555296278</v>
      </c>
      <c r="AP937" s="13">
        <v>280.5</v>
      </c>
      <c r="AQ937">
        <v>18.9296057151996</v>
      </c>
      <c r="AR937" s="13">
        <f t="shared" si="77"/>
        <v>87.444663752085319</v>
      </c>
      <c r="AS937" s="13"/>
    </row>
    <row r="938" spans="1:45" ht="13.15" customHeight="1" x14ac:dyDescent="0.2">
      <c r="A938">
        <v>936</v>
      </c>
      <c r="B938" s="44">
        <f t="shared" si="78"/>
        <v>3.1131253915027819</v>
      </c>
      <c r="G938" s="13">
        <v>280.8</v>
      </c>
      <c r="H938" s="13">
        <f t="shared" si="79"/>
        <v>77.472793628069482</v>
      </c>
      <c r="AL938">
        <v>-0.30704865174651902</v>
      </c>
      <c r="AM938">
        <f t="shared" si="81"/>
        <v>3.1131253915027819</v>
      </c>
      <c r="AP938" s="13">
        <v>280.8</v>
      </c>
      <c r="AQ938">
        <v>8.8882529721934205</v>
      </c>
      <c r="AR938" s="13">
        <f t="shared" si="77"/>
        <v>77.472793628069482</v>
      </c>
      <c r="AS938" s="13"/>
    </row>
    <row r="939" spans="1:45" ht="13.15" customHeight="1" x14ac:dyDescent="0.2">
      <c r="A939">
        <v>937</v>
      </c>
      <c r="B939" s="44">
        <f t="shared" si="78"/>
        <v>3.6320094869153627</v>
      </c>
      <c r="G939" s="13">
        <v>281.10000000000002</v>
      </c>
      <c r="H939" s="13">
        <f t="shared" si="79"/>
        <v>80.195380766714393</v>
      </c>
      <c r="AL939">
        <v>0.211835443666062</v>
      </c>
      <c r="AM939">
        <f t="shared" si="81"/>
        <v>3.6320094869153627</v>
      </c>
      <c r="AP939" s="13">
        <v>281.10000000000002</v>
      </c>
      <c r="AQ939">
        <v>11.541357491848</v>
      </c>
      <c r="AR939" s="13">
        <f t="shared" si="77"/>
        <v>80.195380766714393</v>
      </c>
      <c r="AS939" s="13"/>
    </row>
    <row r="940" spans="1:45" ht="13.15" customHeight="1" x14ac:dyDescent="0.2">
      <c r="A940">
        <v>938</v>
      </c>
      <c r="B940" s="44">
        <f t="shared" si="78"/>
        <v>3.8808082880650017</v>
      </c>
      <c r="G940" s="13">
        <v>281.39999999999998</v>
      </c>
      <c r="H940" s="13">
        <f t="shared" si="79"/>
        <v>72.380598149400484</v>
      </c>
      <c r="AL940">
        <v>0.46063424481570098</v>
      </c>
      <c r="AM940">
        <f t="shared" si="81"/>
        <v>3.8808082880650017</v>
      </c>
      <c r="AP940" s="13">
        <v>281.39999999999998</v>
      </c>
      <c r="AQ940">
        <v>3.6570922555437599</v>
      </c>
      <c r="AR940" s="13">
        <f t="shared" si="77"/>
        <v>72.380598149400484</v>
      </c>
      <c r="AS940" s="13"/>
    </row>
    <row r="941" spans="1:45" ht="13.15" customHeight="1" x14ac:dyDescent="0.2">
      <c r="A941">
        <v>939</v>
      </c>
      <c r="B941" s="44">
        <f t="shared" si="78"/>
        <v>3.9907573264072127</v>
      </c>
      <c r="G941" s="13">
        <v>281.7</v>
      </c>
      <c r="H941" s="13">
        <f t="shared" si="79"/>
        <v>71.115420976545863</v>
      </c>
      <c r="AL941">
        <v>0.57058328315791196</v>
      </c>
      <c r="AM941">
        <f t="shared" si="81"/>
        <v>3.9907573264072127</v>
      </c>
      <c r="AP941" s="13">
        <v>281.7</v>
      </c>
      <c r="AQ941">
        <v>2.3224324636987999</v>
      </c>
      <c r="AR941" s="13">
        <f t="shared" si="77"/>
        <v>71.115420976545863</v>
      </c>
      <c r="AS941" s="13"/>
    </row>
    <row r="942" spans="1:45" ht="13.15" customHeight="1" x14ac:dyDescent="0.2">
      <c r="A942">
        <v>940</v>
      </c>
      <c r="B942" s="44">
        <f t="shared" si="78"/>
        <v>3.3938870509053252</v>
      </c>
      <c r="G942" s="13">
        <v>282</v>
      </c>
      <c r="H942" s="13">
        <f t="shared" si="79"/>
        <v>59.34863593849925</v>
      </c>
      <c r="AL942">
        <v>-2.62869923439756E-2</v>
      </c>
      <c r="AM942">
        <f t="shared" si="81"/>
        <v>3.3938870509053252</v>
      </c>
      <c r="AP942" s="13">
        <v>282</v>
      </c>
      <c r="AQ942">
        <v>-9.5138351933381493</v>
      </c>
      <c r="AR942" s="13">
        <f t="shared" si="77"/>
        <v>59.34863593849925</v>
      </c>
      <c r="AS942" s="13"/>
    </row>
    <row r="943" spans="1:45" ht="13.15" customHeight="1" x14ac:dyDescent="0.2">
      <c r="A943">
        <v>941</v>
      </c>
      <c r="B943" s="44">
        <f t="shared" si="78"/>
        <v>3.6573928338409538</v>
      </c>
      <c r="G943" s="13">
        <v>282.3</v>
      </c>
      <c r="H943" s="13">
        <f t="shared" si="79"/>
        <v>75.080344755416093</v>
      </c>
      <c r="AL943">
        <v>0.23721879059165299</v>
      </c>
      <c r="AM943">
        <f t="shared" si="81"/>
        <v>3.6573928338409538</v>
      </c>
      <c r="AP943" s="13">
        <v>282.3</v>
      </c>
      <c r="AQ943">
        <v>6.1483910045883601</v>
      </c>
      <c r="AR943" s="13">
        <f t="shared" si="77"/>
        <v>75.080344755416093</v>
      </c>
      <c r="AS943" s="13"/>
    </row>
    <row r="944" spans="1:45" ht="13.15" customHeight="1" x14ac:dyDescent="0.2">
      <c r="A944">
        <v>942</v>
      </c>
      <c r="B944" s="44">
        <f t="shared" si="78"/>
        <v>3.3321776379916006</v>
      </c>
      <c r="G944" s="13">
        <v>282.60000000000002</v>
      </c>
      <c r="H944" s="13">
        <f t="shared" si="79"/>
        <v>69.534313257586803</v>
      </c>
      <c r="AL944">
        <v>-8.7996405257700097E-2</v>
      </c>
      <c r="AM944">
        <f t="shared" si="81"/>
        <v>3.3321776379916006</v>
      </c>
      <c r="AP944" s="13">
        <v>282.60000000000002</v>
      </c>
      <c r="AQ944">
        <v>0.53287688776873599</v>
      </c>
      <c r="AR944" s="13">
        <f t="shared" si="77"/>
        <v>69.534313257586803</v>
      </c>
      <c r="AS944" s="13"/>
    </row>
    <row r="945" spans="1:45" ht="13.15" customHeight="1" x14ac:dyDescent="0.2">
      <c r="A945">
        <v>943</v>
      </c>
      <c r="B945" s="44">
        <f t="shared" si="78"/>
        <v>4.1422815633158745</v>
      </c>
      <c r="G945" s="13">
        <v>282.89999999999998</v>
      </c>
      <c r="H945" s="13">
        <f t="shared" si="79"/>
        <v>82.21444803178089</v>
      </c>
      <c r="AL945">
        <v>0.72210752006657397</v>
      </c>
      <c r="AM945">
        <f t="shared" si="81"/>
        <v>4.1422815633158745</v>
      </c>
      <c r="AP945" s="13">
        <v>282.89999999999998</v>
      </c>
      <c r="AQ945">
        <v>13.143529042972499</v>
      </c>
      <c r="AR945" s="13">
        <f t="shared" si="77"/>
        <v>82.21444803178089</v>
      </c>
      <c r="AS945" s="13"/>
    </row>
    <row r="946" spans="1:45" ht="13.15" customHeight="1" x14ac:dyDescent="0.2">
      <c r="A946">
        <v>944</v>
      </c>
      <c r="B946" s="44">
        <f t="shared" si="78"/>
        <v>3.2634683923673067</v>
      </c>
      <c r="G946" s="13">
        <v>283.2</v>
      </c>
      <c r="H946" s="13">
        <f t="shared" si="79"/>
        <v>61.092388541868466</v>
      </c>
      <c r="AL946">
        <v>-0.15670565088199401</v>
      </c>
      <c r="AM946">
        <f t="shared" si="81"/>
        <v>3.2634683923673067</v>
      </c>
      <c r="AP946" s="13">
        <v>283.2</v>
      </c>
      <c r="AQ946">
        <v>-8.0480130659302596</v>
      </c>
      <c r="AR946" s="13">
        <f t="shared" si="77"/>
        <v>61.092388541868466</v>
      </c>
      <c r="AS946" s="13"/>
    </row>
    <row r="947" spans="1:45" ht="13.15" customHeight="1" x14ac:dyDescent="0.2">
      <c r="A947">
        <v>945</v>
      </c>
      <c r="B947" s="44">
        <f t="shared" si="78"/>
        <v>3.7416772326842778</v>
      </c>
      <c r="G947" s="13">
        <v>283.5</v>
      </c>
      <c r="H947" s="13">
        <f t="shared" si="79"/>
        <v>88.214121346697056</v>
      </c>
      <c r="AL947">
        <v>0.32150318943497702</v>
      </c>
      <c r="AM947">
        <f t="shared" si="81"/>
        <v>3.7416772326842778</v>
      </c>
      <c r="AP947" s="13">
        <v>283.5</v>
      </c>
      <c r="AQ947">
        <v>19.004237119908002</v>
      </c>
      <c r="AR947" s="13">
        <f t="shared" si="77"/>
        <v>88.214121346697056</v>
      </c>
      <c r="AS947" s="13"/>
    </row>
    <row r="948" spans="1:45" ht="13.15" customHeight="1" x14ac:dyDescent="0.2">
      <c r="A948">
        <v>946</v>
      </c>
      <c r="B948" s="44">
        <f t="shared" si="78"/>
        <v>3.1204704798825107</v>
      </c>
      <c r="G948" s="13">
        <v>283.8</v>
      </c>
      <c r="H948" s="13">
        <f t="shared" si="79"/>
        <v>54.749710256689099</v>
      </c>
      <c r="AL948">
        <v>-0.29970356336678999</v>
      </c>
      <c r="AM948">
        <f t="shared" si="81"/>
        <v>3.1204704798825107</v>
      </c>
      <c r="AP948" s="13">
        <v>283.8</v>
      </c>
      <c r="AQ948">
        <v>-14.529656589090299</v>
      </c>
      <c r="AR948" s="13">
        <f t="shared" si="77"/>
        <v>54.749710256689099</v>
      </c>
      <c r="AS948" s="13"/>
    </row>
    <row r="949" spans="1:45" ht="13.15" customHeight="1" x14ac:dyDescent="0.2">
      <c r="A949">
        <v>947</v>
      </c>
      <c r="B949" s="44">
        <f t="shared" si="78"/>
        <v>3.998144036631087</v>
      </c>
      <c r="G949" s="13">
        <v>284.10000000000002</v>
      </c>
      <c r="H949" s="13">
        <f t="shared" si="79"/>
        <v>71.266071402585908</v>
      </c>
      <c r="AL949">
        <v>0.57796999338178601</v>
      </c>
      <c r="AM949">
        <f t="shared" si="81"/>
        <v>3.998144036631087</v>
      </c>
      <c r="AP949" s="13">
        <v>284.10000000000002</v>
      </c>
      <c r="AQ949">
        <v>1.9172219378161699</v>
      </c>
      <c r="AR949" s="13">
        <f t="shared" si="77"/>
        <v>71.266071402585908</v>
      </c>
      <c r="AS949" s="13"/>
    </row>
    <row r="950" spans="1:45" ht="13.15" customHeight="1" x14ac:dyDescent="0.2">
      <c r="A950">
        <v>948</v>
      </c>
      <c r="B950" s="44">
        <f t="shared" si="78"/>
        <v>3.4560908367426491</v>
      </c>
      <c r="G950" s="13">
        <v>284.39999999999998</v>
      </c>
      <c r="H950" s="13">
        <f t="shared" si="79"/>
        <v>62.290257481259054</v>
      </c>
      <c r="AL950">
        <v>3.5916793493347997E-2</v>
      </c>
      <c r="AM950">
        <f t="shared" si="81"/>
        <v>3.4560908367426491</v>
      </c>
      <c r="AP950" s="13">
        <v>284.39999999999998</v>
      </c>
      <c r="AQ950">
        <v>-7.128074602501</v>
      </c>
      <c r="AR950" s="13">
        <f t="shared" ref="AR950:AR1013" si="82">AQ950+AV$13+AP950*AV$14</f>
        <v>62.290257481259054</v>
      </c>
      <c r="AS950" s="13"/>
    </row>
    <row r="951" spans="1:45" ht="13.15" customHeight="1" x14ac:dyDescent="0.2">
      <c r="A951">
        <v>949</v>
      </c>
      <c r="B951" s="44">
        <f t="shared" si="78"/>
        <v>3.1689578857589189</v>
      </c>
      <c r="G951" s="13">
        <v>284.7</v>
      </c>
      <c r="H951" s="13">
        <f t="shared" si="79"/>
        <v>45.258889731515993</v>
      </c>
      <c r="AL951">
        <v>-0.25121615749038201</v>
      </c>
      <c r="AM951">
        <f t="shared" si="81"/>
        <v>3.1689578857589189</v>
      </c>
      <c r="AP951" s="13">
        <v>284.7</v>
      </c>
      <c r="AQ951">
        <v>-24.228924971234399</v>
      </c>
      <c r="AR951" s="13">
        <f t="shared" si="82"/>
        <v>45.258889731515993</v>
      </c>
      <c r="AS951" s="13"/>
    </row>
    <row r="952" spans="1:45" ht="13.15" customHeight="1" x14ac:dyDescent="0.2">
      <c r="A952">
        <v>950</v>
      </c>
      <c r="B952" s="44">
        <f t="shared" si="78"/>
        <v>4.2286846913534921</v>
      </c>
      <c r="G952" s="13">
        <v>285</v>
      </c>
      <c r="H952" s="13">
        <f t="shared" si="79"/>
        <v>72.287005880104559</v>
      </c>
      <c r="AL952">
        <v>0.80851064810419104</v>
      </c>
      <c r="AM952">
        <f t="shared" si="81"/>
        <v>4.2286846913534921</v>
      </c>
      <c r="AP952" s="13">
        <v>285</v>
      </c>
      <c r="AQ952">
        <v>2.7297085583638299</v>
      </c>
      <c r="AR952" s="13">
        <f t="shared" si="82"/>
        <v>72.287005880104559</v>
      </c>
      <c r="AS952" s="13"/>
    </row>
    <row r="953" spans="1:45" ht="13.15" customHeight="1" x14ac:dyDescent="0.2">
      <c r="A953">
        <v>951</v>
      </c>
      <c r="B953" s="44">
        <f t="shared" si="78"/>
        <v>2.8718786289745259</v>
      </c>
      <c r="G953" s="13">
        <v>285.3</v>
      </c>
      <c r="H953" s="13">
        <f t="shared" si="79"/>
        <v>71.744339439390643</v>
      </c>
      <c r="AL953">
        <v>-0.54829541427477502</v>
      </c>
      <c r="AM953">
        <f t="shared" si="81"/>
        <v>2.8718786289745259</v>
      </c>
      <c r="AP953" s="13">
        <v>285.3</v>
      </c>
      <c r="AQ953">
        <v>2.11755949865959</v>
      </c>
      <c r="AR953" s="13">
        <f t="shared" si="82"/>
        <v>71.744339439390643</v>
      </c>
      <c r="AS953" s="13"/>
    </row>
    <row r="954" spans="1:45" ht="13.15" customHeight="1" x14ac:dyDescent="0.2">
      <c r="A954">
        <v>952</v>
      </c>
      <c r="B954" s="44">
        <f t="shared" si="78"/>
        <v>3.4911309810040452</v>
      </c>
      <c r="G954" s="13">
        <v>285.60000000000002</v>
      </c>
      <c r="H954" s="13">
        <f t="shared" si="79"/>
        <v>67.916281022718451</v>
      </c>
      <c r="AL954">
        <v>7.0956937754744404E-2</v>
      </c>
      <c r="AM954">
        <f t="shared" si="81"/>
        <v>3.4911309810040452</v>
      </c>
      <c r="AP954" s="13">
        <v>285.60000000000002</v>
      </c>
      <c r="AQ954">
        <v>-1.7799815370029399</v>
      </c>
      <c r="AR954" s="13">
        <f t="shared" si="82"/>
        <v>67.916281022718451</v>
      </c>
      <c r="AS954" s="13"/>
    </row>
    <row r="955" spans="1:45" ht="13.15" customHeight="1" x14ac:dyDescent="0.2">
      <c r="A955">
        <v>953</v>
      </c>
      <c r="B955" s="44">
        <f t="shared" si="78"/>
        <v>2.5811648375665217</v>
      </c>
      <c r="G955" s="13">
        <v>285.89999999999998</v>
      </c>
      <c r="H955" s="13">
        <f t="shared" si="79"/>
        <v>75.598830900336992</v>
      </c>
      <c r="AL955">
        <v>-0.83900920568277904</v>
      </c>
      <c r="AM955">
        <f t="shared" si="81"/>
        <v>2.5811648375665217</v>
      </c>
      <c r="AP955" s="13">
        <v>285.89999999999998</v>
      </c>
      <c r="AQ955">
        <v>5.8330857216252596</v>
      </c>
      <c r="AR955" s="13">
        <f t="shared" si="82"/>
        <v>75.598830900336992</v>
      </c>
      <c r="AS955" s="13"/>
    </row>
    <row r="956" spans="1:45" ht="13.15" customHeight="1" x14ac:dyDescent="0.2">
      <c r="A956">
        <v>954</v>
      </c>
      <c r="B956" s="44">
        <f t="shared" si="78"/>
        <v>3.746309552757169</v>
      </c>
      <c r="G956" s="13">
        <v>286.2</v>
      </c>
      <c r="H956" s="13">
        <f t="shared" si="79"/>
        <v>84.459079105578567</v>
      </c>
      <c r="AL956">
        <v>0.32613550950786802</v>
      </c>
      <c r="AM956">
        <f t="shared" si="81"/>
        <v>3.746309552757169</v>
      </c>
      <c r="AP956" s="13">
        <v>286.2</v>
      </c>
      <c r="AQ956">
        <v>14.6238513078765</v>
      </c>
      <c r="AR956" s="13">
        <f t="shared" si="82"/>
        <v>84.459079105578567</v>
      </c>
      <c r="AS956" s="13"/>
    </row>
    <row r="957" spans="1:45" ht="13.15" customHeight="1" x14ac:dyDescent="0.2">
      <c r="A957">
        <v>955</v>
      </c>
      <c r="B957" s="44">
        <f t="shared" si="78"/>
        <v>3.7329360715645197</v>
      </c>
      <c r="G957" s="13">
        <v>286.5</v>
      </c>
      <c r="H957" s="13">
        <f t="shared" si="79"/>
        <v>93.922769383714495</v>
      </c>
      <c r="AL957">
        <v>0.31276202831521899</v>
      </c>
      <c r="AM957">
        <f t="shared" si="81"/>
        <v>3.7329360715645197</v>
      </c>
      <c r="AP957" s="13">
        <v>286.5</v>
      </c>
      <c r="AQ957">
        <v>24.0180589670221</v>
      </c>
      <c r="AR957" s="13">
        <f t="shared" si="82"/>
        <v>93.922769383714495</v>
      </c>
      <c r="AS957" s="13"/>
    </row>
    <row r="958" spans="1:45" ht="13.15" customHeight="1" x14ac:dyDescent="0.2">
      <c r="A958">
        <v>956</v>
      </c>
      <c r="B958" s="44">
        <f t="shared" si="78"/>
        <v>3.06311581377153</v>
      </c>
      <c r="G958" s="13">
        <v>286.8</v>
      </c>
      <c r="H958" s="13">
        <f t="shared" si="79"/>
        <v>79.445362975472619</v>
      </c>
      <c r="AL958">
        <v>-0.35705822947777099</v>
      </c>
      <c r="AM958">
        <f t="shared" si="81"/>
        <v>3.06311581377153</v>
      </c>
      <c r="AP958" s="13">
        <v>286.8</v>
      </c>
      <c r="AQ958">
        <v>9.4711699397898901</v>
      </c>
      <c r="AR958" s="13">
        <f t="shared" si="82"/>
        <v>79.445362975472619</v>
      </c>
      <c r="AS958" s="13"/>
    </row>
    <row r="959" spans="1:45" ht="13.15" customHeight="1" x14ac:dyDescent="0.2">
      <c r="A959">
        <v>957</v>
      </c>
      <c r="B959" s="44">
        <f t="shared" si="78"/>
        <v>4.1051341320354755</v>
      </c>
      <c r="G959" s="13">
        <v>287.10000000000002</v>
      </c>
      <c r="H959" s="13">
        <f t="shared" si="79"/>
        <v>71.651372608861976</v>
      </c>
      <c r="AL959">
        <v>0.68496008878617498</v>
      </c>
      <c r="AM959">
        <f t="shared" si="81"/>
        <v>4.1051341320354755</v>
      </c>
      <c r="AP959" s="13">
        <v>287.10000000000002</v>
      </c>
      <c r="AQ959">
        <v>1.6076969541888999</v>
      </c>
      <c r="AR959" s="13">
        <f t="shared" si="82"/>
        <v>71.651372608861976</v>
      </c>
      <c r="AS959" s="13"/>
    </row>
    <row r="960" spans="1:45" ht="13.15" customHeight="1" x14ac:dyDescent="0.2">
      <c r="A960">
        <v>958</v>
      </c>
      <c r="B960" s="44">
        <f t="shared" si="78"/>
        <v>3.8685641685410439</v>
      </c>
      <c r="G960" s="13">
        <v>287.39999999999998</v>
      </c>
      <c r="H960" s="13">
        <f t="shared" si="79"/>
        <v>62.169729162600987</v>
      </c>
      <c r="AL960">
        <v>0.44839012529174299</v>
      </c>
      <c r="AM960">
        <f t="shared" si="81"/>
        <v>3.8685641685410439</v>
      </c>
      <c r="AP960" s="13">
        <v>287.39999999999998</v>
      </c>
      <c r="AQ960">
        <v>-7.9434291110624002</v>
      </c>
      <c r="AR960" s="13">
        <f t="shared" si="82"/>
        <v>62.169729162600987</v>
      </c>
      <c r="AS960" s="13"/>
    </row>
    <row r="961" spans="1:45" ht="13.15" customHeight="1" x14ac:dyDescent="0.2">
      <c r="A961">
        <v>959</v>
      </c>
      <c r="B961" s="44">
        <f t="shared" si="78"/>
        <v>3.5985104123567839</v>
      </c>
      <c r="G961" s="13">
        <v>287.7</v>
      </c>
      <c r="H961" s="13">
        <f t="shared" si="79"/>
        <v>65.199947154105615</v>
      </c>
      <c r="AL961">
        <v>0.17833636910748299</v>
      </c>
      <c r="AM961">
        <f t="shared" si="81"/>
        <v>3.5985104123567839</v>
      </c>
      <c r="AP961" s="13">
        <v>287.7</v>
      </c>
      <c r="AQ961">
        <v>-4.98269373854811</v>
      </c>
      <c r="AR961" s="13">
        <f t="shared" si="82"/>
        <v>65.199947154105615</v>
      </c>
      <c r="AS961" s="13"/>
    </row>
    <row r="962" spans="1:45" ht="13.15" customHeight="1" x14ac:dyDescent="0.2">
      <c r="A962">
        <v>960</v>
      </c>
      <c r="B962" s="44">
        <f t="shared" si="78"/>
        <v>3.5050282269907975</v>
      </c>
      <c r="G962" s="13">
        <v>288</v>
      </c>
      <c r="H962" s="13">
        <f t="shared" si="79"/>
        <v>78.175152089592657</v>
      </c>
      <c r="AL962">
        <v>8.4854183741496697E-2</v>
      </c>
      <c r="AM962">
        <f t="shared" si="81"/>
        <v>3.5050282269907975</v>
      </c>
      <c r="AP962" s="13">
        <v>288</v>
      </c>
      <c r="AQ962">
        <v>7.9230285779485996</v>
      </c>
      <c r="AR962" s="13">
        <f t="shared" si="82"/>
        <v>78.175152089592657</v>
      </c>
      <c r="AS962" s="13"/>
    </row>
    <row r="963" spans="1:45" ht="13.15" customHeight="1" x14ac:dyDescent="0.2">
      <c r="A963">
        <v>961</v>
      </c>
      <c r="B963" s="44">
        <f t="shared" ref="B963:B1002" si="83">AM963</f>
        <v>3.5121046488956575</v>
      </c>
      <c r="G963" s="13">
        <v>288.3</v>
      </c>
      <c r="H963" s="13">
        <f t="shared" ref="H963:H1026" si="84">AR963</f>
        <v>71.886955293545768</v>
      </c>
      <c r="AL963">
        <v>9.19306056463568E-2</v>
      </c>
      <c r="AM963">
        <f t="shared" ref="AM963:AM994" si="85">IF(AW$10=A963,AV$5+AV$10,AL963+AV$5)</f>
        <v>3.5121046488956575</v>
      </c>
      <c r="AP963" s="13">
        <v>288.3</v>
      </c>
      <c r="AQ963">
        <v>1.5653491629113701</v>
      </c>
      <c r="AR963" s="13">
        <f t="shared" si="82"/>
        <v>71.886955293545768</v>
      </c>
      <c r="AS963" s="13"/>
    </row>
    <row r="964" spans="1:45" ht="13.15" customHeight="1" x14ac:dyDescent="0.2">
      <c r="A964">
        <v>962</v>
      </c>
      <c r="B964" s="44">
        <f t="shared" si="83"/>
        <v>3.0130640164730438</v>
      </c>
      <c r="G964" s="13">
        <v>288.60000000000002</v>
      </c>
      <c r="H964" s="13">
        <f t="shared" si="84"/>
        <v>50.847545241606227</v>
      </c>
      <c r="AL964">
        <v>-0.40711002677625702</v>
      </c>
      <c r="AM964">
        <f t="shared" si="85"/>
        <v>3.0130640164730438</v>
      </c>
      <c r="AP964" s="13">
        <v>288.60000000000002</v>
      </c>
      <c r="AQ964">
        <v>-19.543543508018502</v>
      </c>
      <c r="AR964" s="13">
        <f t="shared" si="82"/>
        <v>50.847545241606227</v>
      </c>
      <c r="AS964" s="13"/>
    </row>
    <row r="965" spans="1:45" ht="13.15" customHeight="1" x14ac:dyDescent="0.2">
      <c r="A965">
        <v>963</v>
      </c>
      <c r="B965" s="44">
        <f t="shared" si="83"/>
        <v>3.3153339550434691</v>
      </c>
      <c r="G965" s="13">
        <v>288.89999999999998</v>
      </c>
      <c r="H965" s="13">
        <f t="shared" si="84"/>
        <v>75.756714123549088</v>
      </c>
      <c r="AL965">
        <v>-0.104840088205832</v>
      </c>
      <c r="AM965">
        <f t="shared" si="85"/>
        <v>3.3153339550434691</v>
      </c>
      <c r="AP965" s="13">
        <v>288.89999999999998</v>
      </c>
      <c r="AQ965">
        <v>5.2961427549340403</v>
      </c>
      <c r="AR965" s="13">
        <f t="shared" si="82"/>
        <v>75.756714123549088</v>
      </c>
      <c r="AS965" s="13"/>
    </row>
    <row r="966" spans="1:45" ht="13.15" customHeight="1" x14ac:dyDescent="0.2">
      <c r="A966">
        <v>964</v>
      </c>
      <c r="B966" s="44">
        <f t="shared" si="83"/>
        <v>3.837662917918109</v>
      </c>
      <c r="G966" s="13">
        <v>289.2</v>
      </c>
      <c r="H966" s="13">
        <f t="shared" si="84"/>
        <v>77.351474903513989</v>
      </c>
      <c r="AL966">
        <v>0.41748887466880802</v>
      </c>
      <c r="AM966">
        <f t="shared" si="85"/>
        <v>3.837662917918109</v>
      </c>
      <c r="AP966" s="13">
        <v>289.2</v>
      </c>
      <c r="AQ966">
        <v>6.8214209159086003</v>
      </c>
      <c r="AR966" s="13">
        <f t="shared" si="82"/>
        <v>77.351474903513989</v>
      </c>
      <c r="AS966" s="13"/>
    </row>
    <row r="967" spans="1:45" ht="13.15" customHeight="1" x14ac:dyDescent="0.2">
      <c r="A967">
        <v>965</v>
      </c>
      <c r="B967" s="44">
        <f t="shared" si="83"/>
        <v>3.4317382418370923</v>
      </c>
      <c r="G967" s="13">
        <v>289.5</v>
      </c>
      <c r="H967" s="13">
        <f t="shared" si="84"/>
        <v>70.228443466836652</v>
      </c>
      <c r="AL967">
        <v>1.1564198587791299E-2</v>
      </c>
      <c r="AM967">
        <f t="shared" si="85"/>
        <v>3.4317382418370923</v>
      </c>
      <c r="AP967" s="13">
        <v>289.5</v>
      </c>
      <c r="AQ967">
        <v>-0.37109313975907599</v>
      </c>
      <c r="AR967" s="13">
        <f t="shared" si="82"/>
        <v>70.228443466836652</v>
      </c>
      <c r="AS967" s="13"/>
    </row>
    <row r="968" spans="1:45" ht="13.15" customHeight="1" x14ac:dyDescent="0.2">
      <c r="A968">
        <v>966</v>
      </c>
      <c r="B968" s="44">
        <f t="shared" si="83"/>
        <v>2.828234061684717</v>
      </c>
      <c r="G968" s="13">
        <v>289.8</v>
      </c>
      <c r="H968" s="13">
        <f t="shared" si="84"/>
        <v>84.829630141893958</v>
      </c>
      <c r="AL968">
        <v>-0.59193998156458405</v>
      </c>
      <c r="AM968">
        <f t="shared" si="85"/>
        <v>2.828234061684717</v>
      </c>
      <c r="AP968" s="13">
        <v>289.8</v>
      </c>
      <c r="AQ968">
        <v>14.160610916307901</v>
      </c>
      <c r="AR968" s="13">
        <f t="shared" si="82"/>
        <v>84.829630141893958</v>
      </c>
      <c r="AS968" s="13"/>
    </row>
    <row r="969" spans="1:45" ht="13.15" customHeight="1" x14ac:dyDescent="0.2">
      <c r="A969">
        <v>967</v>
      </c>
      <c r="B969" s="44">
        <f t="shared" si="83"/>
        <v>3.2793396522280847</v>
      </c>
      <c r="G969" s="13">
        <v>290.10000000000002</v>
      </c>
      <c r="H969" s="13">
        <f t="shared" si="84"/>
        <v>65.731184154727487</v>
      </c>
      <c r="AL969">
        <v>-0.140834391021216</v>
      </c>
      <c r="AM969">
        <f t="shared" si="85"/>
        <v>3.2793396522280847</v>
      </c>
      <c r="AP969" s="13">
        <v>290.10000000000002</v>
      </c>
      <c r="AQ969">
        <v>-5.0073176898489198</v>
      </c>
      <c r="AR969" s="13">
        <f t="shared" si="82"/>
        <v>65.731184154727487</v>
      </c>
      <c r="AS969" s="13"/>
    </row>
    <row r="970" spans="1:45" ht="13.15" customHeight="1" x14ac:dyDescent="0.2">
      <c r="A970">
        <v>968</v>
      </c>
      <c r="B970" s="44">
        <f t="shared" si="83"/>
        <v>3.6187702964516197</v>
      </c>
      <c r="G970" s="13">
        <v>290.39999999999998</v>
      </c>
      <c r="H970" s="13">
        <f t="shared" si="84"/>
        <v>69.83439533773381</v>
      </c>
      <c r="AL970">
        <v>0.198596253202319</v>
      </c>
      <c r="AM970">
        <f t="shared" si="85"/>
        <v>3.6187702964516197</v>
      </c>
      <c r="AP970" s="13">
        <v>290.39999999999998</v>
      </c>
      <c r="AQ970">
        <v>-0.97358912583292401</v>
      </c>
      <c r="AR970" s="13">
        <f t="shared" si="82"/>
        <v>69.83439533773381</v>
      </c>
      <c r="AS970" s="13"/>
    </row>
    <row r="971" spans="1:45" ht="13.15" customHeight="1" x14ac:dyDescent="0.2">
      <c r="A971">
        <v>969</v>
      </c>
      <c r="B971" s="44">
        <f t="shared" si="83"/>
        <v>3.6605632488745639</v>
      </c>
      <c r="G971" s="13">
        <v>290.7</v>
      </c>
      <c r="H971" s="13">
        <f t="shared" si="84"/>
        <v>76.068758898452458</v>
      </c>
      <c r="AL971">
        <v>0.240389205625263</v>
      </c>
      <c r="AM971">
        <f t="shared" si="85"/>
        <v>3.6605632488745639</v>
      </c>
      <c r="AP971" s="13">
        <v>290.7</v>
      </c>
      <c r="AQ971">
        <v>5.1912918158953998</v>
      </c>
      <c r="AR971" s="13">
        <f t="shared" si="82"/>
        <v>76.068758898452458</v>
      </c>
      <c r="AS971" s="13"/>
    </row>
    <row r="972" spans="1:45" ht="13.15" customHeight="1" x14ac:dyDescent="0.2">
      <c r="A972">
        <v>970</v>
      </c>
      <c r="B972" s="44">
        <f t="shared" si="83"/>
        <v>2.8818755746955937</v>
      </c>
      <c r="G972" s="13">
        <v>291</v>
      </c>
      <c r="H972" s="13">
        <f t="shared" si="84"/>
        <v>90.630843692623102</v>
      </c>
      <c r="AL972">
        <v>-0.538298468553707</v>
      </c>
      <c r="AM972">
        <f t="shared" si="85"/>
        <v>2.8818755746955937</v>
      </c>
      <c r="AP972" s="13">
        <v>291</v>
      </c>
      <c r="AQ972">
        <v>19.683893991075699</v>
      </c>
      <c r="AR972" s="13">
        <f t="shared" si="82"/>
        <v>90.630843692623102</v>
      </c>
      <c r="AS972" s="13"/>
    </row>
    <row r="973" spans="1:45" ht="13.15" customHeight="1" x14ac:dyDescent="0.2">
      <c r="A973">
        <v>971</v>
      </c>
      <c r="B973" s="44">
        <f t="shared" si="83"/>
        <v>3.472226357598641</v>
      </c>
      <c r="G973" s="13">
        <v>291.3</v>
      </c>
      <c r="H973" s="13">
        <f t="shared" si="84"/>
        <v>51.760211921241734</v>
      </c>
      <c r="AL973">
        <v>5.2052314349340302E-2</v>
      </c>
      <c r="AM973">
        <f t="shared" si="85"/>
        <v>3.472226357598641</v>
      </c>
      <c r="AP973" s="13">
        <v>291.3</v>
      </c>
      <c r="AQ973">
        <v>-19.256220399296001</v>
      </c>
      <c r="AR973" s="13">
        <f t="shared" si="82"/>
        <v>51.760211921241734</v>
      </c>
      <c r="AS973" s="13"/>
    </row>
    <row r="974" spans="1:45" ht="13.15" customHeight="1" x14ac:dyDescent="0.2">
      <c r="A974">
        <v>972</v>
      </c>
      <c r="B974" s="44">
        <f t="shared" si="83"/>
        <v>3.284006506793717</v>
      </c>
      <c r="G974" s="13">
        <v>291.60000000000002</v>
      </c>
      <c r="H974" s="13">
        <f t="shared" si="84"/>
        <v>67.626145342227673</v>
      </c>
      <c r="AL974">
        <v>-0.13616753645558399</v>
      </c>
      <c r="AM974">
        <f t="shared" si="85"/>
        <v>3.284006506793717</v>
      </c>
      <c r="AP974" s="13">
        <v>291.60000000000002</v>
      </c>
      <c r="AQ974">
        <v>-3.4597695973003999</v>
      </c>
      <c r="AR974" s="13">
        <f t="shared" si="82"/>
        <v>67.626145342227673</v>
      </c>
      <c r="AS974" s="13"/>
    </row>
    <row r="975" spans="1:45" ht="13.15" customHeight="1" x14ac:dyDescent="0.2">
      <c r="A975">
        <v>973</v>
      </c>
      <c r="B975" s="44">
        <f t="shared" si="83"/>
        <v>3.6383104783849749</v>
      </c>
      <c r="G975" s="13">
        <v>291.89999999999998</v>
      </c>
      <c r="H975" s="13">
        <f t="shared" si="84"/>
        <v>68.842192783127416</v>
      </c>
      <c r="AL975">
        <v>0.21813643513567399</v>
      </c>
      <c r="AM975">
        <f t="shared" si="85"/>
        <v>3.6383104783849749</v>
      </c>
      <c r="AP975" s="13">
        <v>291.89999999999998</v>
      </c>
      <c r="AQ975">
        <v>-2.3132047753909699</v>
      </c>
      <c r="AR975" s="13">
        <f t="shared" si="82"/>
        <v>68.842192783127416</v>
      </c>
      <c r="AS975" s="13"/>
    </row>
    <row r="976" spans="1:45" ht="13.15" customHeight="1" x14ac:dyDescent="0.2">
      <c r="A976">
        <v>974</v>
      </c>
      <c r="B976" s="44">
        <f t="shared" si="83"/>
        <v>3.4817002859334156</v>
      </c>
      <c r="G976" s="13">
        <v>292.2</v>
      </c>
      <c r="H976" s="13">
        <f t="shared" si="84"/>
        <v>63.090472606122468</v>
      </c>
      <c r="AL976">
        <v>6.1526242684114898E-2</v>
      </c>
      <c r="AM976">
        <f t="shared" si="85"/>
        <v>3.4817002859334156</v>
      </c>
      <c r="AP976" s="13">
        <v>292.2</v>
      </c>
      <c r="AQ976">
        <v>-8.1344075713862605</v>
      </c>
      <c r="AR976" s="13">
        <f t="shared" si="82"/>
        <v>63.090472606122468</v>
      </c>
      <c r="AS976" s="13"/>
    </row>
    <row r="977" spans="1:45" ht="13.15" customHeight="1" x14ac:dyDescent="0.2">
      <c r="A977">
        <v>975</v>
      </c>
      <c r="B977" s="44">
        <f t="shared" si="83"/>
        <v>3.0565376236355957</v>
      </c>
      <c r="G977" s="13">
        <v>292.5</v>
      </c>
      <c r="H977" s="13">
        <f t="shared" si="84"/>
        <v>65.510169733943883</v>
      </c>
      <c r="AL977">
        <v>-0.36363641961370502</v>
      </c>
      <c r="AM977">
        <f t="shared" si="85"/>
        <v>3.0565376236355957</v>
      </c>
      <c r="AP977" s="13">
        <v>292.5</v>
      </c>
      <c r="AQ977">
        <v>-5.7841930625551798</v>
      </c>
      <c r="AR977" s="13">
        <f t="shared" si="82"/>
        <v>65.510169733943883</v>
      </c>
      <c r="AS977" s="13"/>
    </row>
    <row r="978" spans="1:45" ht="13.15" customHeight="1" x14ac:dyDescent="0.2">
      <c r="A978">
        <v>976</v>
      </c>
      <c r="B978" s="44">
        <f t="shared" si="83"/>
        <v>2.462422009955056</v>
      </c>
      <c r="G978" s="13">
        <v>292.8</v>
      </c>
      <c r="H978" s="13">
        <f t="shared" si="84"/>
        <v>87.122519512699498</v>
      </c>
      <c r="AL978">
        <v>-0.95775203329424496</v>
      </c>
      <c r="AM978">
        <f t="shared" si="85"/>
        <v>2.462422009955056</v>
      </c>
      <c r="AP978" s="13">
        <v>292.8</v>
      </c>
      <c r="AQ978">
        <v>15.7586740972101</v>
      </c>
      <c r="AR978" s="13">
        <f t="shared" si="82"/>
        <v>87.122519512699498</v>
      </c>
      <c r="AS978" s="13"/>
    </row>
    <row r="979" spans="1:45" ht="13.15" customHeight="1" x14ac:dyDescent="0.2">
      <c r="A979">
        <v>977</v>
      </c>
      <c r="B979" s="44">
        <f t="shared" si="83"/>
        <v>3.187047879764874</v>
      </c>
      <c r="G979" s="13">
        <v>293.10000000000002</v>
      </c>
      <c r="H979" s="13">
        <f t="shared" si="84"/>
        <v>82.494413925064535</v>
      </c>
      <c r="AL979">
        <v>-0.233126163484427</v>
      </c>
      <c r="AM979">
        <f t="shared" si="85"/>
        <v>3.187047879764874</v>
      </c>
      <c r="AP979" s="13">
        <v>293.10000000000002</v>
      </c>
      <c r="AQ979">
        <v>11.061085890584801</v>
      </c>
      <c r="AR979" s="13">
        <f t="shared" si="82"/>
        <v>82.494413925064535</v>
      </c>
      <c r="AS979" s="13"/>
    </row>
    <row r="980" spans="1:45" ht="13.15" customHeight="1" x14ac:dyDescent="0.2">
      <c r="A980">
        <v>978</v>
      </c>
      <c r="B980" s="44">
        <f t="shared" si="83"/>
        <v>3.4061863743379082</v>
      </c>
      <c r="G980" s="13">
        <v>293.39999999999998</v>
      </c>
      <c r="H980" s="13">
        <f t="shared" si="84"/>
        <v>87.938504184525655</v>
      </c>
      <c r="AL980">
        <v>-1.39876689113926E-2</v>
      </c>
      <c r="AM980">
        <f t="shared" si="85"/>
        <v>3.4061863743379082</v>
      </c>
      <c r="AP980" s="13">
        <v>293.39999999999998</v>
      </c>
      <c r="AQ980">
        <v>16.435693531055598</v>
      </c>
      <c r="AR980" s="13">
        <f t="shared" si="82"/>
        <v>87.938504184525655</v>
      </c>
      <c r="AS980" s="13"/>
    </row>
    <row r="981" spans="1:45" ht="13.15" customHeight="1" x14ac:dyDescent="0.2">
      <c r="A981">
        <v>979</v>
      </c>
      <c r="B981" s="44">
        <f t="shared" si="83"/>
        <v>3.7939890510793597</v>
      </c>
      <c r="G981" s="13">
        <v>293.7</v>
      </c>
      <c r="H981" s="13">
        <f t="shared" si="84"/>
        <v>69.194005331724426</v>
      </c>
      <c r="AL981">
        <v>0.373815007830059</v>
      </c>
      <c r="AM981">
        <f t="shared" si="85"/>
        <v>3.7939890510793597</v>
      </c>
      <c r="AP981" s="13">
        <v>293.7</v>
      </c>
      <c r="AQ981">
        <v>-2.3782879407359601</v>
      </c>
      <c r="AR981" s="13">
        <f t="shared" si="82"/>
        <v>69.194005331724426</v>
      </c>
      <c r="AS981" s="13"/>
    </row>
    <row r="982" spans="1:45" ht="13.15" customHeight="1" x14ac:dyDescent="0.2">
      <c r="A982" s="70">
        <v>980</v>
      </c>
      <c r="B982" s="44">
        <f t="shared" si="83"/>
        <v>3.2649557675652821</v>
      </c>
      <c r="G982" s="13">
        <v>294</v>
      </c>
      <c r="H982" s="13">
        <f t="shared" si="84"/>
        <v>97.537964326146422</v>
      </c>
      <c r="AL982">
        <v>-0.155218275684019</v>
      </c>
      <c r="AM982">
        <f t="shared" si="85"/>
        <v>3.2649557675652821</v>
      </c>
      <c r="AP982" s="13">
        <v>294</v>
      </c>
      <c r="AQ982">
        <v>25.896188434695699</v>
      </c>
      <c r="AR982" s="13">
        <f t="shared" si="82"/>
        <v>97.537964326146422</v>
      </c>
      <c r="AS982" s="13"/>
    </row>
    <row r="983" spans="1:45" ht="13.15" customHeight="1" x14ac:dyDescent="0.2">
      <c r="A983">
        <v>981</v>
      </c>
      <c r="B983" s="44">
        <f t="shared" si="83"/>
        <v>3.4727410275678174</v>
      </c>
      <c r="G983" s="13">
        <v>294.3</v>
      </c>
      <c r="H983" s="13">
        <f t="shared" si="84"/>
        <v>43.393198336019978</v>
      </c>
      <c r="AL983">
        <v>5.2566984318516703E-2</v>
      </c>
      <c r="AM983">
        <f t="shared" si="85"/>
        <v>3.4727410275678174</v>
      </c>
      <c r="AP983" s="13">
        <v>294.3</v>
      </c>
      <c r="AQ983">
        <v>-28.318060174421099</v>
      </c>
      <c r="AR983" s="13">
        <f t="shared" si="82"/>
        <v>43.393198336019978</v>
      </c>
      <c r="AS983" s="13"/>
    </row>
    <row r="984" spans="1:45" ht="13.15" customHeight="1" x14ac:dyDescent="0.2">
      <c r="A984">
        <v>982</v>
      </c>
      <c r="B984" s="44">
        <f t="shared" si="83"/>
        <v>3.868024537704025</v>
      </c>
      <c r="G984" s="13">
        <v>294.60000000000002</v>
      </c>
      <c r="H984" s="13">
        <f t="shared" si="84"/>
        <v>73.553053517900935</v>
      </c>
      <c r="AL984">
        <v>0.44785049445472402</v>
      </c>
      <c r="AM984">
        <f t="shared" si="85"/>
        <v>3.868024537704025</v>
      </c>
      <c r="AP984" s="13">
        <v>294.60000000000002</v>
      </c>
      <c r="AQ984">
        <v>1.77231238846953</v>
      </c>
      <c r="AR984" s="13">
        <f t="shared" si="82"/>
        <v>73.553053517900935</v>
      </c>
      <c r="AS984" s="13"/>
    </row>
    <row r="985" spans="1:45" ht="13.15" customHeight="1" x14ac:dyDescent="0.2">
      <c r="A985">
        <v>983</v>
      </c>
      <c r="B985" s="44">
        <f t="shared" si="83"/>
        <v>3.037965789469514</v>
      </c>
      <c r="G985" s="13">
        <v>294.89999999999998</v>
      </c>
      <c r="H985" s="13">
        <f t="shared" si="84"/>
        <v>70.874049877899495</v>
      </c>
      <c r="AL985">
        <v>-0.38220825377978701</v>
      </c>
      <c r="AM985">
        <f t="shared" si="85"/>
        <v>3.037965789469514</v>
      </c>
      <c r="AP985" s="13">
        <v>294.89999999999998</v>
      </c>
      <c r="AQ985">
        <v>-0.97617387052223603</v>
      </c>
      <c r="AR985" s="13">
        <f t="shared" si="82"/>
        <v>70.874049877899495</v>
      </c>
      <c r="AS985" s="13"/>
    </row>
    <row r="986" spans="1:45" ht="13.15" customHeight="1" x14ac:dyDescent="0.2">
      <c r="A986">
        <v>984</v>
      </c>
      <c r="B986" s="44">
        <f t="shared" si="83"/>
        <v>3.373720045329943</v>
      </c>
      <c r="G986" s="13">
        <v>295.2</v>
      </c>
      <c r="H986" s="13">
        <f t="shared" si="84"/>
        <v>81.827107715812701</v>
      </c>
      <c r="AL986">
        <v>-4.6453997919357698E-2</v>
      </c>
      <c r="AM986">
        <f t="shared" si="85"/>
        <v>3.373720045329943</v>
      </c>
      <c r="AP986" s="13">
        <v>295.2</v>
      </c>
      <c r="AQ986">
        <v>9.9074013484006294</v>
      </c>
      <c r="AR986" s="13">
        <f t="shared" si="82"/>
        <v>81.827107715812701</v>
      </c>
      <c r="AS986" s="13"/>
    </row>
    <row r="987" spans="1:45" ht="13.15" customHeight="1" x14ac:dyDescent="0.2">
      <c r="A987">
        <v>985</v>
      </c>
      <c r="B987" s="44">
        <f t="shared" si="83"/>
        <v>3.5125611882854941</v>
      </c>
      <c r="G987" s="13">
        <v>295.5</v>
      </c>
      <c r="H987" s="13">
        <f t="shared" si="84"/>
        <v>66.942789285010591</v>
      </c>
      <c r="AL987">
        <v>9.2387145036193094E-2</v>
      </c>
      <c r="AM987">
        <f t="shared" si="85"/>
        <v>3.5125611882854941</v>
      </c>
      <c r="AP987" s="13">
        <v>295.5</v>
      </c>
      <c r="AQ987">
        <v>-5.0463997013918096</v>
      </c>
      <c r="AR987" s="13">
        <f t="shared" si="82"/>
        <v>66.942789285010591</v>
      </c>
      <c r="AS987" s="13"/>
    </row>
    <row r="988" spans="1:45" ht="13.15" customHeight="1" x14ac:dyDescent="0.2">
      <c r="A988">
        <v>986</v>
      </c>
      <c r="B988" s="44">
        <f t="shared" si="83"/>
        <v>3.8053552140233808</v>
      </c>
      <c r="G988" s="13">
        <v>295.8</v>
      </c>
      <c r="H988" s="13">
        <f t="shared" si="84"/>
        <v>84.876859773311139</v>
      </c>
      <c r="AL988">
        <v>0.38518117077407998</v>
      </c>
      <c r="AM988">
        <f t="shared" si="85"/>
        <v>3.8053552140233808</v>
      </c>
      <c r="AP988" s="13">
        <v>295.8</v>
      </c>
      <c r="AQ988">
        <v>12.8181881679184</v>
      </c>
      <c r="AR988" s="13">
        <f t="shared" si="82"/>
        <v>84.876859773311139</v>
      </c>
      <c r="AS988" s="13"/>
    </row>
    <row r="989" spans="1:45" ht="13.15" customHeight="1" x14ac:dyDescent="0.2">
      <c r="A989">
        <v>987</v>
      </c>
      <c r="B989" s="44">
        <f t="shared" si="83"/>
        <v>2.7868788657299919</v>
      </c>
      <c r="G989" s="13">
        <v>296.10000000000002</v>
      </c>
      <c r="H989" s="13">
        <f t="shared" si="84"/>
        <v>32.789383772544269</v>
      </c>
      <c r="AL989">
        <v>-0.63329517751930897</v>
      </c>
      <c r="AM989">
        <f t="shared" si="85"/>
        <v>2.7868788657299919</v>
      </c>
      <c r="AP989" s="13">
        <v>296.10000000000002</v>
      </c>
      <c r="AQ989">
        <v>-39.338770451838798</v>
      </c>
      <c r="AR989" s="13">
        <f t="shared" si="82"/>
        <v>32.789383772544269</v>
      </c>
      <c r="AS989" s="13"/>
    </row>
    <row r="990" spans="1:45" ht="13.15" customHeight="1" x14ac:dyDescent="0.2">
      <c r="A990">
        <v>988</v>
      </c>
      <c r="B990" s="44">
        <f t="shared" si="83"/>
        <v>3.2281813012707219</v>
      </c>
      <c r="G990" s="13">
        <v>296.39999999999998</v>
      </c>
      <c r="H990" s="13">
        <f t="shared" si="84"/>
        <v>53.130295340143093</v>
      </c>
      <c r="AL990">
        <v>-0.19199274197857899</v>
      </c>
      <c r="AM990">
        <f t="shared" si="85"/>
        <v>3.2281813012707219</v>
      </c>
      <c r="AP990" s="13">
        <v>296.39999999999998</v>
      </c>
      <c r="AQ990">
        <v>-19.067341503230299</v>
      </c>
      <c r="AR990" s="13">
        <f t="shared" si="82"/>
        <v>53.130295340143093</v>
      </c>
      <c r="AS990" s="13"/>
    </row>
    <row r="991" spans="1:45" ht="13.15" customHeight="1" x14ac:dyDescent="0.2">
      <c r="A991">
        <v>989</v>
      </c>
      <c r="B991" s="44">
        <f t="shared" si="83"/>
        <v>3.7836439897803689</v>
      </c>
      <c r="G991" s="13">
        <v>296.7</v>
      </c>
      <c r="H991" s="13">
        <f t="shared" si="84"/>
        <v>65.184690808844735</v>
      </c>
      <c r="AL991">
        <v>0.36346994653106801</v>
      </c>
      <c r="AM991">
        <f t="shared" si="85"/>
        <v>3.7836439897803689</v>
      </c>
      <c r="AP991" s="13">
        <v>296.7</v>
      </c>
      <c r="AQ991">
        <v>-7.0824286535189902</v>
      </c>
      <c r="AR991" s="13">
        <f t="shared" si="82"/>
        <v>65.184690808844735</v>
      </c>
      <c r="AS991" s="13"/>
    </row>
    <row r="992" spans="1:45" ht="13.15" customHeight="1" x14ac:dyDescent="0.2">
      <c r="A992">
        <v>990</v>
      </c>
      <c r="B992" s="44">
        <f t="shared" si="83"/>
        <v>3.0106475895085341</v>
      </c>
      <c r="G992" s="13">
        <v>297</v>
      </c>
      <c r="H992" s="13">
        <f t="shared" si="84"/>
        <v>60.381227970777459</v>
      </c>
      <c r="AL992">
        <v>-0.40952645374076702</v>
      </c>
      <c r="AM992">
        <f t="shared" si="85"/>
        <v>3.0106475895085341</v>
      </c>
      <c r="AP992" s="13">
        <v>297</v>
      </c>
      <c r="AQ992">
        <v>-11.955374110576599</v>
      </c>
      <c r="AR992" s="13">
        <f t="shared" si="82"/>
        <v>60.381227970777459</v>
      </c>
      <c r="AS992" s="13"/>
    </row>
    <row r="993" spans="1:45" ht="13.15" customHeight="1" x14ac:dyDescent="0.2">
      <c r="A993">
        <v>991</v>
      </c>
      <c r="B993" s="44">
        <f t="shared" si="83"/>
        <v>3.5854018474764788</v>
      </c>
      <c r="G993" s="13">
        <v>297.3</v>
      </c>
      <c r="H993" s="13">
        <f t="shared" si="84"/>
        <v>65.007893802562592</v>
      </c>
      <c r="AL993">
        <v>0.165227804227178</v>
      </c>
      <c r="AM993">
        <f t="shared" si="85"/>
        <v>3.5854018474764788</v>
      </c>
      <c r="AP993" s="13">
        <v>297.3</v>
      </c>
      <c r="AQ993">
        <v>-7.3981908977817996</v>
      </c>
      <c r="AR993" s="13">
        <f t="shared" si="82"/>
        <v>65.007893802562592</v>
      </c>
      <c r="AS993" s="13"/>
    </row>
    <row r="994" spans="1:45" ht="13.15" customHeight="1" x14ac:dyDescent="0.2">
      <c r="A994">
        <v>992</v>
      </c>
      <c r="B994" s="44">
        <f t="shared" si="83"/>
        <v>2.9322616014352567</v>
      </c>
      <c r="G994" s="13">
        <v>297.60000000000002</v>
      </c>
      <c r="H994" s="13">
        <f t="shared" si="84"/>
        <v>78.708980766042018</v>
      </c>
      <c r="AL994">
        <v>-0.48791244181404397</v>
      </c>
      <c r="AM994">
        <f t="shared" si="85"/>
        <v>2.9322616014352567</v>
      </c>
      <c r="AP994" s="13">
        <v>297.60000000000002</v>
      </c>
      <c r="AQ994">
        <v>6.2334134467072904</v>
      </c>
      <c r="AR994" s="13">
        <f t="shared" si="82"/>
        <v>78.708980766042018</v>
      </c>
      <c r="AS994" s="13"/>
    </row>
    <row r="995" spans="1:45" ht="13.15" customHeight="1" x14ac:dyDescent="0.2">
      <c r="A995">
        <v>993</v>
      </c>
      <c r="B995" s="44">
        <f t="shared" si="83"/>
        <v>3.4514140242209961</v>
      </c>
      <c r="G995" s="13">
        <v>297.89999999999998</v>
      </c>
      <c r="H995" s="13">
        <f t="shared" si="84"/>
        <v>99.362229626003057</v>
      </c>
      <c r="AL995">
        <v>3.1239980971695201E-2</v>
      </c>
      <c r="AM995">
        <f t="shared" ref="AM995:AM1026" si="86">IF(AW$10=A995,AV$5+AV$10,AL995+AV$5)</f>
        <v>3.4514140242209961</v>
      </c>
      <c r="AP995" s="13">
        <v>297.89999999999998</v>
      </c>
      <c r="AQ995">
        <v>26.817179687677999</v>
      </c>
      <c r="AR995" s="13">
        <f t="shared" si="82"/>
        <v>99.362229626003057</v>
      </c>
      <c r="AS995" s="13"/>
    </row>
    <row r="996" spans="1:45" ht="13.15" customHeight="1" x14ac:dyDescent="0.2">
      <c r="A996">
        <v>994</v>
      </c>
      <c r="B996" s="44">
        <f t="shared" si="83"/>
        <v>3.2555565381285767</v>
      </c>
      <c r="G996" s="13">
        <v>298.2</v>
      </c>
      <c r="H996" s="13">
        <f t="shared" si="84"/>
        <v>59.242194765469591</v>
      </c>
      <c r="AL996">
        <v>-0.16461750512072401</v>
      </c>
      <c r="AM996">
        <f t="shared" si="86"/>
        <v>3.2555565381285767</v>
      </c>
      <c r="AP996" s="13">
        <v>298.2</v>
      </c>
      <c r="AQ996">
        <v>-13.3723377918458</v>
      </c>
      <c r="AR996" s="13">
        <f t="shared" si="82"/>
        <v>59.242194765469591</v>
      </c>
      <c r="AS996" s="13"/>
    </row>
    <row r="997" spans="1:45" ht="13.15" customHeight="1" x14ac:dyDescent="0.2">
      <c r="A997">
        <v>995</v>
      </c>
      <c r="B997" s="44">
        <f t="shared" si="83"/>
        <v>3.0981264093855869</v>
      </c>
      <c r="G997" s="13">
        <v>298.5</v>
      </c>
      <c r="H997" s="13">
        <f t="shared" si="84"/>
        <v>73.860451421054051</v>
      </c>
      <c r="AL997">
        <v>-0.32204763386371399</v>
      </c>
      <c r="AM997">
        <f t="shared" si="86"/>
        <v>3.0981264093855869</v>
      </c>
      <c r="AP997" s="13">
        <v>298.5</v>
      </c>
      <c r="AQ997">
        <v>1.1764362447483201</v>
      </c>
      <c r="AR997" s="13">
        <f t="shared" si="82"/>
        <v>73.860451421054051</v>
      </c>
      <c r="AS997" s="13"/>
    </row>
    <row r="998" spans="1:45" ht="13.15" customHeight="1" x14ac:dyDescent="0.2">
      <c r="A998">
        <v>996</v>
      </c>
      <c r="B998" s="44">
        <f t="shared" si="83"/>
        <v>4.132808664466614</v>
      </c>
      <c r="G998" s="13">
        <v>298.8</v>
      </c>
      <c r="H998" s="13">
        <f t="shared" si="84"/>
        <v>85.469734321325177</v>
      </c>
      <c r="AL998">
        <v>0.71263462121731302</v>
      </c>
      <c r="AM998">
        <f t="shared" si="86"/>
        <v>4.132808664466614</v>
      </c>
      <c r="AP998" s="13">
        <v>298.8</v>
      </c>
      <c r="AQ998">
        <v>12.7162365260291</v>
      </c>
      <c r="AR998" s="13">
        <f t="shared" si="82"/>
        <v>85.469734321325177</v>
      </c>
      <c r="AS998" s="13"/>
    </row>
    <row r="999" spans="1:45" ht="13.15" customHeight="1" x14ac:dyDescent="0.2">
      <c r="A999">
        <v>997</v>
      </c>
      <c r="B999" s="44">
        <f t="shared" si="83"/>
        <v>3.174165583585562</v>
      </c>
      <c r="G999" s="13">
        <v>299.10000000000002</v>
      </c>
      <c r="H999" s="13">
        <f t="shared" si="84"/>
        <v>66.45141432279128</v>
      </c>
      <c r="AL999">
        <v>-0.24600845966373899</v>
      </c>
      <c r="AM999">
        <f t="shared" si="86"/>
        <v>3.174165583585562</v>
      </c>
      <c r="AP999" s="13">
        <v>299.10000000000002</v>
      </c>
      <c r="AQ999">
        <v>-6.3715660914951302</v>
      </c>
      <c r="AR999" s="13">
        <f t="shared" si="82"/>
        <v>66.45141432279128</v>
      </c>
      <c r="AS999" s="13"/>
    </row>
    <row r="1000" spans="1:45" ht="13.15" customHeight="1" x14ac:dyDescent="0.2">
      <c r="A1000">
        <v>998</v>
      </c>
      <c r="B1000" s="44">
        <f t="shared" si="83"/>
        <v>3.0601401256325889</v>
      </c>
      <c r="G1000" s="13">
        <v>299.39999999999998</v>
      </c>
      <c r="H1000" s="13">
        <f t="shared" si="84"/>
        <v>77.233280582775507</v>
      </c>
      <c r="AL1000">
        <v>-0.360033917616712</v>
      </c>
      <c r="AM1000">
        <f t="shared" si="86"/>
        <v>3.0601401256325889</v>
      </c>
      <c r="AP1000" s="13">
        <v>299.39999999999998</v>
      </c>
      <c r="AQ1000">
        <v>4.3408175494987802</v>
      </c>
      <c r="AR1000" s="13">
        <f t="shared" si="82"/>
        <v>77.233280582775507</v>
      </c>
      <c r="AS1000" s="13"/>
    </row>
    <row r="1001" spans="1:45" ht="13.15" customHeight="1" x14ac:dyDescent="0.2">
      <c r="A1001">
        <v>999</v>
      </c>
      <c r="B1001" s="44">
        <f t="shared" si="83"/>
        <v>3.1322077726177691</v>
      </c>
      <c r="G1001" s="13">
        <v>299.7</v>
      </c>
      <c r="H1001" s="13">
        <f t="shared" si="84"/>
        <v>67.62455990607971</v>
      </c>
      <c r="AL1001">
        <v>-0.28796627063153202</v>
      </c>
      <c r="AM1001">
        <f t="shared" si="86"/>
        <v>3.1322077726177691</v>
      </c>
      <c r="AP1001" s="13">
        <v>299.7</v>
      </c>
      <c r="AQ1001">
        <v>-5.3373857461873504</v>
      </c>
      <c r="AR1001" s="13">
        <f t="shared" si="82"/>
        <v>67.62455990607971</v>
      </c>
      <c r="AS1001" s="13"/>
    </row>
    <row r="1002" spans="1:45" ht="12.75" customHeight="1" x14ac:dyDescent="0.2">
      <c r="A1002">
        <v>1000</v>
      </c>
      <c r="B1002" s="44">
        <f t="shared" si="83"/>
        <v>2.6667966972982939</v>
      </c>
      <c r="G1002" s="13">
        <v>300</v>
      </c>
      <c r="H1002" s="13">
        <f t="shared" si="84"/>
        <v>93.7834615425583</v>
      </c>
      <c r="AL1002">
        <v>-0.75337734595100703</v>
      </c>
      <c r="AM1002">
        <f t="shared" si="86"/>
        <v>2.6667966972982939</v>
      </c>
      <c r="AP1002" s="13">
        <v>300</v>
      </c>
      <c r="AQ1002">
        <v>20.752033271300899</v>
      </c>
      <c r="AR1002" s="13">
        <f t="shared" si="82"/>
        <v>93.7834615425583</v>
      </c>
      <c r="AS1002" s="13"/>
    </row>
    <row r="1003" spans="1:45" ht="12.75" customHeight="1" x14ac:dyDescent="0.2">
      <c r="A1003">
        <v>1001</v>
      </c>
      <c r="G1003" s="13">
        <v>300.3</v>
      </c>
      <c r="H1003" s="13">
        <f t="shared" si="84"/>
        <v>78.585663943388312</v>
      </c>
      <c r="AP1003" s="13">
        <v>300.3</v>
      </c>
      <c r="AQ1003">
        <v>5.4847530531405804</v>
      </c>
      <c r="AR1003" s="13">
        <f t="shared" si="82"/>
        <v>78.585663943388312</v>
      </c>
      <c r="AS1003" s="13"/>
    </row>
    <row r="1004" spans="1:45" ht="12.75" customHeight="1" x14ac:dyDescent="0.2">
      <c r="A1004">
        <v>1002</v>
      </c>
      <c r="G1004" s="13">
        <v>300.60000000000002</v>
      </c>
      <c r="H1004" s="13">
        <f t="shared" si="84"/>
        <v>95.026538838922363</v>
      </c>
      <c r="AP1004" s="13">
        <v>300.60000000000002</v>
      </c>
      <c r="AQ1004">
        <v>21.856145329684299</v>
      </c>
      <c r="AR1004" s="13">
        <f t="shared" si="82"/>
        <v>95.026538838922363</v>
      </c>
      <c r="AS1004" s="13"/>
    </row>
    <row r="1005" spans="1:45" ht="12.75" customHeight="1" x14ac:dyDescent="0.2">
      <c r="A1005">
        <v>1003</v>
      </c>
      <c r="G1005" s="13">
        <v>300.89999999999998</v>
      </c>
      <c r="H1005" s="13">
        <f t="shared" si="84"/>
        <v>70.48705889341214</v>
      </c>
      <c r="AP1005" s="13">
        <v>300.89999999999998</v>
      </c>
      <c r="AQ1005">
        <v>-2.7528172348162498</v>
      </c>
      <c r="AR1005" s="13">
        <f t="shared" si="82"/>
        <v>70.48705889341214</v>
      </c>
      <c r="AS1005" s="13"/>
    </row>
    <row r="1006" spans="1:45" ht="12.75" customHeight="1" x14ac:dyDescent="0.2">
      <c r="A1006">
        <v>1004</v>
      </c>
      <c r="G1006" s="13">
        <v>301.2</v>
      </c>
      <c r="H1006" s="13">
        <f t="shared" si="84"/>
        <v>75.433356676677903</v>
      </c>
      <c r="AP1006" s="13">
        <v>301.2</v>
      </c>
      <c r="AQ1006">
        <v>2.1239979294591702</v>
      </c>
      <c r="AR1006" s="13">
        <f t="shared" si="82"/>
        <v>75.433356676677903</v>
      </c>
      <c r="AS1006" s="13"/>
    </row>
    <row r="1007" spans="1:45" ht="12.75" customHeight="1" x14ac:dyDescent="0.2">
      <c r="A1007">
        <v>1005</v>
      </c>
      <c r="G1007" s="13">
        <v>301.5</v>
      </c>
      <c r="H1007" s="13">
        <f t="shared" si="84"/>
        <v>76.291259655159607</v>
      </c>
      <c r="AP1007" s="13">
        <v>301.5</v>
      </c>
      <c r="AQ1007">
        <v>2.9124182889505401</v>
      </c>
      <c r="AR1007" s="13">
        <f t="shared" si="82"/>
        <v>76.291259655159607</v>
      </c>
      <c r="AS1007" s="13"/>
    </row>
    <row r="1008" spans="1:45" ht="12.75" customHeight="1" x14ac:dyDescent="0.2">
      <c r="A1008">
        <v>1006</v>
      </c>
      <c r="G1008" s="13">
        <v>301.8</v>
      </c>
      <c r="H1008" s="13">
        <f t="shared" si="84"/>
        <v>77.136491114019933</v>
      </c>
      <c r="AP1008" s="13">
        <v>301.8</v>
      </c>
      <c r="AQ1008">
        <v>3.68816712882054</v>
      </c>
      <c r="AR1008" s="13">
        <f t="shared" si="82"/>
        <v>77.136491114019933</v>
      </c>
      <c r="AS1008" s="13"/>
    </row>
    <row r="1009" spans="1:45" ht="12.75" customHeight="1" x14ac:dyDescent="0.2">
      <c r="A1009">
        <v>1007</v>
      </c>
      <c r="G1009" s="13">
        <v>302.10000000000002</v>
      </c>
      <c r="H1009" s="13">
        <f t="shared" si="84"/>
        <v>87.054343020048933</v>
      </c>
      <c r="AP1009" s="13">
        <v>302.10000000000002</v>
      </c>
      <c r="AQ1009">
        <v>13.536536415859199</v>
      </c>
      <c r="AR1009" s="13">
        <f t="shared" si="82"/>
        <v>87.054343020048933</v>
      </c>
      <c r="AS1009" s="13"/>
    </row>
    <row r="1010" spans="1:45" ht="12.75" customHeight="1" x14ac:dyDescent="0.2">
      <c r="A1010">
        <v>1008</v>
      </c>
      <c r="G1010" s="13">
        <v>302.39999999999998</v>
      </c>
      <c r="H1010" s="13">
        <f t="shared" si="84"/>
        <v>66.798711630663476</v>
      </c>
      <c r="AP1010" s="13">
        <v>302.39999999999998</v>
      </c>
      <c r="AQ1010">
        <v>-6.7885775925165799</v>
      </c>
      <c r="AR1010" s="13">
        <f t="shared" si="82"/>
        <v>66.798711630663476</v>
      </c>
      <c r="AS1010" s="13"/>
    </row>
    <row r="1011" spans="1:45" ht="12.75" customHeight="1" x14ac:dyDescent="0.2">
      <c r="A1011">
        <v>1009</v>
      </c>
      <c r="G1011" s="13">
        <v>302.7</v>
      </c>
      <c r="H1011" s="13">
        <f t="shared" si="84"/>
        <v>85.965682994139499</v>
      </c>
      <c r="AP1011" s="13">
        <v>302.7</v>
      </c>
      <c r="AQ1011">
        <v>12.308911151969101</v>
      </c>
      <c r="AR1011" s="13">
        <f t="shared" si="82"/>
        <v>85.965682994139499</v>
      </c>
      <c r="AS1011" s="13"/>
    </row>
    <row r="1012" spans="1:45" ht="12.75" customHeight="1" x14ac:dyDescent="0.2">
      <c r="A1012">
        <v>1010</v>
      </c>
      <c r="G1012" s="13">
        <v>303</v>
      </c>
      <c r="H1012" s="13">
        <f t="shared" si="84"/>
        <v>68.828169648928352</v>
      </c>
      <c r="AP1012" s="13">
        <v>303</v>
      </c>
      <c r="AQ1012">
        <v>-4.8980848122323799</v>
      </c>
      <c r="AR1012" s="13">
        <f t="shared" si="82"/>
        <v>68.828169648928352</v>
      </c>
      <c r="AS1012" s="13"/>
    </row>
    <row r="1013" spans="1:45" ht="12.75" customHeight="1" x14ac:dyDescent="0.2">
      <c r="A1013">
        <v>1011</v>
      </c>
      <c r="G1013" s="13">
        <v>303.3</v>
      </c>
      <c r="H1013" s="13">
        <f t="shared" si="84"/>
        <v>68.777373444510687</v>
      </c>
      <c r="AP1013" s="13">
        <v>303.3</v>
      </c>
      <c r="AQ1013">
        <v>-5.01836363564039</v>
      </c>
      <c r="AR1013" s="13">
        <f t="shared" si="82"/>
        <v>68.777373444510687</v>
      </c>
      <c r="AS1013" s="13"/>
    </row>
    <row r="1014" spans="1:45" ht="12.75" customHeight="1" x14ac:dyDescent="0.2">
      <c r="A1014">
        <v>1012</v>
      </c>
      <c r="G1014" s="13">
        <v>303.60000000000002</v>
      </c>
      <c r="H1014" s="13">
        <f t="shared" si="84"/>
        <v>65.862974781857275</v>
      </c>
      <c r="AP1014" s="13">
        <v>303.60000000000002</v>
      </c>
      <c r="AQ1014">
        <v>-8.0022449172841306</v>
      </c>
      <c r="AR1014" s="13">
        <f t="shared" ref="AR1014:AR1077" si="87">AQ1014+AV$13+AP1014*AV$14</f>
        <v>65.862974781857275</v>
      </c>
      <c r="AS1014" s="13"/>
    </row>
    <row r="1015" spans="1:45" ht="12.75" customHeight="1" x14ac:dyDescent="0.2">
      <c r="A1015">
        <v>1013</v>
      </c>
      <c r="G1015" s="13">
        <v>303.89999999999998</v>
      </c>
      <c r="H1015" s="13">
        <f t="shared" si="84"/>
        <v>59.43545468021113</v>
      </c>
      <c r="AP1015" s="13">
        <v>303.89999999999998</v>
      </c>
      <c r="AQ1015">
        <v>-14.4992476379206</v>
      </c>
      <c r="AR1015" s="13">
        <f t="shared" si="87"/>
        <v>59.43545468021113</v>
      </c>
      <c r="AS1015" s="13"/>
    </row>
    <row r="1016" spans="1:45" ht="12.75" customHeight="1" x14ac:dyDescent="0.2">
      <c r="A1016">
        <v>1014</v>
      </c>
      <c r="G1016" s="13">
        <v>304.2</v>
      </c>
      <c r="H1016" s="13">
        <f t="shared" si="84"/>
        <v>82.372782434446222</v>
      </c>
      <c r="AP1016" s="13">
        <v>304.2</v>
      </c>
      <c r="AQ1016">
        <v>8.3685974973241599</v>
      </c>
      <c r="AR1016" s="13">
        <f t="shared" si="87"/>
        <v>82.372782434446222</v>
      </c>
      <c r="AS1016" s="13"/>
    </row>
    <row r="1017" spans="1:45" ht="12.75" customHeight="1" x14ac:dyDescent="0.2">
      <c r="A1017">
        <v>1015</v>
      </c>
      <c r="G1017" s="13">
        <v>304.5</v>
      </c>
      <c r="H1017" s="13">
        <f t="shared" si="84"/>
        <v>70.455524824135168</v>
      </c>
      <c r="AP1017" s="13">
        <v>304.5</v>
      </c>
      <c r="AQ1017">
        <v>-3.6181427319772301</v>
      </c>
      <c r="AR1017" s="13">
        <f t="shared" si="87"/>
        <v>70.455524824135168</v>
      </c>
      <c r="AS1017" s="13"/>
    </row>
    <row r="1018" spans="1:45" ht="12.75" customHeight="1" x14ac:dyDescent="0.2">
      <c r="A1018">
        <v>1016</v>
      </c>
      <c r="G1018" s="13">
        <v>304.8</v>
      </c>
      <c r="H1018" s="13">
        <f t="shared" si="84"/>
        <v>65.101374805770234</v>
      </c>
      <c r="AP1018" s="13">
        <v>304.8</v>
      </c>
      <c r="AQ1018">
        <v>-9.0417753693325</v>
      </c>
      <c r="AR1018" s="13">
        <f t="shared" si="87"/>
        <v>65.101374805770234</v>
      </c>
      <c r="AS1018" s="13"/>
    </row>
    <row r="1019" spans="1:45" ht="12.75" customHeight="1" x14ac:dyDescent="0.2">
      <c r="A1019">
        <v>1017</v>
      </c>
      <c r="G1019" s="13">
        <v>305.10000000000002</v>
      </c>
      <c r="H1019" s="13">
        <f t="shared" si="84"/>
        <v>83.820281872334931</v>
      </c>
      <c r="AP1019" s="13">
        <v>305.10000000000002</v>
      </c>
      <c r="AQ1019">
        <v>9.6076490782418595</v>
      </c>
      <c r="AR1019" s="13">
        <f t="shared" si="87"/>
        <v>83.820281872334931</v>
      </c>
      <c r="AS1019" s="13"/>
    </row>
    <row r="1020" spans="1:45" ht="12.75" customHeight="1" x14ac:dyDescent="0.2">
      <c r="A1020">
        <v>1018</v>
      </c>
      <c r="G1020" s="13">
        <v>305.39999999999998</v>
      </c>
      <c r="H1020" s="13">
        <f t="shared" si="84"/>
        <v>80.944369996786406</v>
      </c>
      <c r="AP1020" s="13">
        <v>305.39999999999998</v>
      </c>
      <c r="AQ1020">
        <v>6.6622545837030103</v>
      </c>
      <c r="AR1020" s="13">
        <f t="shared" si="87"/>
        <v>80.944369996786406</v>
      </c>
      <c r="AS1020" s="13"/>
    </row>
    <row r="1021" spans="1:45" ht="12.75" customHeight="1" x14ac:dyDescent="0.2">
      <c r="A1021">
        <v>1019</v>
      </c>
      <c r="G1021" s="13">
        <v>305.7</v>
      </c>
      <c r="H1021" s="13">
        <f t="shared" si="84"/>
        <v>69.837118470973721</v>
      </c>
      <c r="AP1021" s="13">
        <v>305.7</v>
      </c>
      <c r="AQ1021">
        <v>-4.5144795610999999</v>
      </c>
      <c r="AR1021" s="13">
        <f t="shared" si="87"/>
        <v>69.837118470973721</v>
      </c>
      <c r="AS1021" s="13"/>
    </row>
    <row r="1022" spans="1:45" ht="12.75" customHeight="1" x14ac:dyDescent="0.2">
      <c r="A1022">
        <v>1020</v>
      </c>
      <c r="G1022" s="13">
        <v>306</v>
      </c>
      <c r="H1022" s="13">
        <f t="shared" si="84"/>
        <v>65.372991636238766</v>
      </c>
      <c r="AP1022" s="13">
        <v>306</v>
      </c>
      <c r="AQ1022">
        <v>-9.0480890148252993</v>
      </c>
      <c r="AR1022" s="13">
        <f t="shared" si="87"/>
        <v>65.372991636238766</v>
      </c>
      <c r="AS1022" s="13"/>
    </row>
    <row r="1023" spans="1:45" ht="12.75" customHeight="1" x14ac:dyDescent="0.2">
      <c r="A1023">
        <v>1021</v>
      </c>
      <c r="G1023" s="13">
        <v>306.3</v>
      </c>
      <c r="H1023" s="13">
        <f t="shared" si="84"/>
        <v>81.931520406709325</v>
      </c>
      <c r="AP1023" s="13">
        <v>306.3</v>
      </c>
      <c r="AQ1023">
        <v>7.4409571366549301</v>
      </c>
      <c r="AR1023" s="13">
        <f t="shared" si="87"/>
        <v>81.931520406709325</v>
      </c>
      <c r="AS1023" s="13"/>
    </row>
    <row r="1024" spans="1:45" ht="12.75" customHeight="1" x14ac:dyDescent="0.2">
      <c r="A1024">
        <v>1022</v>
      </c>
      <c r="G1024" s="13">
        <v>306.60000000000002</v>
      </c>
      <c r="H1024" s="13">
        <f t="shared" si="84"/>
        <v>70.690358465040475</v>
      </c>
      <c r="AP1024" s="13">
        <v>306.60000000000002</v>
      </c>
      <c r="AQ1024">
        <v>-3.86968742400426</v>
      </c>
      <c r="AR1024" s="13">
        <f t="shared" si="87"/>
        <v>70.690358465040475</v>
      </c>
      <c r="AS1024" s="13"/>
    </row>
    <row r="1025" spans="1:45" ht="12.75" customHeight="1" x14ac:dyDescent="0.2">
      <c r="A1025">
        <v>1023</v>
      </c>
      <c r="G1025" s="13">
        <v>306.89999999999998</v>
      </c>
      <c r="H1025" s="13">
        <f t="shared" si="84"/>
        <v>77.171547129630198</v>
      </c>
      <c r="AP1025" s="13">
        <v>306.89999999999998</v>
      </c>
      <c r="AQ1025">
        <v>2.5420186215951301</v>
      </c>
      <c r="AR1025" s="13">
        <f t="shared" si="87"/>
        <v>77.171547129630198</v>
      </c>
      <c r="AS1025" s="13"/>
    </row>
    <row r="1026" spans="1:45" ht="12.75" customHeight="1" x14ac:dyDescent="0.2">
      <c r="A1026">
        <v>1024</v>
      </c>
      <c r="G1026" s="13">
        <v>307.2</v>
      </c>
      <c r="H1026" s="13">
        <f t="shared" si="84"/>
        <v>73.688629097097717</v>
      </c>
      <c r="AP1026" s="13">
        <v>307.2</v>
      </c>
      <c r="AQ1026">
        <v>-1.01038202992768</v>
      </c>
      <c r="AR1026" s="13">
        <f t="shared" si="87"/>
        <v>73.688629097097717</v>
      </c>
      <c r="AS1026" s="13"/>
    </row>
    <row r="1027" spans="1:45" ht="12.75" customHeight="1" x14ac:dyDescent="0.2">
      <c r="A1027">
        <v>1025</v>
      </c>
      <c r="G1027" s="13">
        <v>307.5</v>
      </c>
      <c r="H1027" s="13">
        <f t="shared" ref="H1027:H1090" si="88">AR1027</f>
        <v>73.009174468518765</v>
      </c>
      <c r="AP1027" s="13">
        <v>307.5</v>
      </c>
      <c r="AQ1027">
        <v>-1.7593192774969699</v>
      </c>
      <c r="AR1027" s="13">
        <f t="shared" si="87"/>
        <v>73.009174468518765</v>
      </c>
      <c r="AS1027" s="13"/>
    </row>
    <row r="1028" spans="1:45" ht="12.75" customHeight="1" x14ac:dyDescent="0.2">
      <c r="A1028">
        <v>1026</v>
      </c>
      <c r="G1028" s="13">
        <v>307.8</v>
      </c>
      <c r="H1028" s="13">
        <f t="shared" si="88"/>
        <v>71.912556006015308</v>
      </c>
      <c r="AP1028" s="13">
        <v>307.8</v>
      </c>
      <c r="AQ1028">
        <v>-2.9254203589907601</v>
      </c>
      <c r="AR1028" s="13">
        <f t="shared" si="87"/>
        <v>71.912556006015308</v>
      </c>
      <c r="AS1028" s="13"/>
    </row>
    <row r="1029" spans="1:45" ht="12.75" customHeight="1" x14ac:dyDescent="0.2">
      <c r="A1029">
        <v>1027</v>
      </c>
      <c r="G1029" s="13">
        <v>308.10000000000002</v>
      </c>
      <c r="H1029" s="13">
        <f t="shared" si="88"/>
        <v>76.182583079338883</v>
      </c>
      <c r="AP1029" s="13">
        <v>308.10000000000002</v>
      </c>
      <c r="AQ1029">
        <v>1.2751240953424701</v>
      </c>
      <c r="AR1029" s="13">
        <f t="shared" si="87"/>
        <v>76.182583079338883</v>
      </c>
      <c r="AS1029" s="13"/>
    </row>
    <row r="1030" spans="1:45" ht="12.75" customHeight="1" x14ac:dyDescent="0.2">
      <c r="A1030">
        <v>1028</v>
      </c>
      <c r="G1030" s="13">
        <v>308.39999999999998</v>
      </c>
      <c r="H1030" s="13">
        <f t="shared" si="88"/>
        <v>68.283211808244587</v>
      </c>
      <c r="AP1030" s="13">
        <v>308.39999999999998</v>
      </c>
      <c r="AQ1030">
        <v>-6.6937297947421497</v>
      </c>
      <c r="AR1030" s="13">
        <f t="shared" si="87"/>
        <v>68.283211808244587</v>
      </c>
      <c r="AS1030" s="13"/>
    </row>
    <row r="1031" spans="1:45" ht="12.75" customHeight="1" x14ac:dyDescent="0.2">
      <c r="A1031">
        <v>1029</v>
      </c>
      <c r="G1031" s="13">
        <v>308.7</v>
      </c>
      <c r="H1031" s="13">
        <f t="shared" si="88"/>
        <v>52.156006377470561</v>
      </c>
      <c r="AP1031" s="13">
        <v>308.7</v>
      </c>
      <c r="AQ1031">
        <v>-22.890417844506501</v>
      </c>
      <c r="AR1031" s="13">
        <f t="shared" si="87"/>
        <v>52.156006377470561</v>
      </c>
      <c r="AS1031" s="13"/>
    </row>
    <row r="1032" spans="1:45" ht="12.75" customHeight="1" x14ac:dyDescent="0.2">
      <c r="A1032">
        <v>1030</v>
      </c>
      <c r="G1032" s="13">
        <v>309</v>
      </c>
      <c r="H1032" s="13">
        <f t="shared" si="88"/>
        <v>76.293922955836265</v>
      </c>
      <c r="AP1032" s="13">
        <v>309</v>
      </c>
      <c r="AQ1032">
        <v>1.1780161148688599</v>
      </c>
      <c r="AR1032" s="13">
        <f t="shared" si="87"/>
        <v>76.293922955836265</v>
      </c>
      <c r="AS1032" s="13"/>
    </row>
    <row r="1033" spans="1:45" ht="12.75" customHeight="1" x14ac:dyDescent="0.2">
      <c r="A1033">
        <v>1031</v>
      </c>
      <c r="G1033" s="13">
        <v>309.3</v>
      </c>
      <c r="H1033" s="13">
        <f t="shared" si="88"/>
        <v>64.412805096859444</v>
      </c>
      <c r="AP1033" s="13">
        <v>309.3</v>
      </c>
      <c r="AQ1033">
        <v>-10.7725843630983</v>
      </c>
      <c r="AR1033" s="13">
        <f t="shared" si="87"/>
        <v>64.412805096859444</v>
      </c>
      <c r="AS1033" s="13"/>
    </row>
    <row r="1034" spans="1:45" ht="12.75" customHeight="1" x14ac:dyDescent="0.2">
      <c r="A1034">
        <v>1032</v>
      </c>
      <c r="G1034" s="13">
        <v>309.60000000000002</v>
      </c>
      <c r="H1034" s="13">
        <f t="shared" si="88"/>
        <v>83.934809543228923</v>
      </c>
      <c r="AP1034" s="13">
        <v>309.60000000000002</v>
      </c>
      <c r="AQ1034">
        <v>8.6799374642808491</v>
      </c>
      <c r="AR1034" s="13">
        <f t="shared" si="87"/>
        <v>83.934809543228923</v>
      </c>
      <c r="AS1034" s="13"/>
    </row>
    <row r="1035" spans="1:45" ht="12.75" customHeight="1" x14ac:dyDescent="0.2">
      <c r="A1035">
        <v>1033</v>
      </c>
      <c r="G1035" s="13">
        <v>309.89999999999998</v>
      </c>
      <c r="H1035" s="13">
        <f t="shared" si="88"/>
        <v>91.511668158523193</v>
      </c>
      <c r="AP1035" s="13">
        <v>309.89999999999998</v>
      </c>
      <c r="AQ1035">
        <v>16.1873134605848</v>
      </c>
      <c r="AR1035" s="13">
        <f t="shared" si="87"/>
        <v>91.511668158523193</v>
      </c>
      <c r="AS1035" s="13"/>
    </row>
    <row r="1036" spans="1:45" ht="12.75" customHeight="1" x14ac:dyDescent="0.2">
      <c r="A1036">
        <v>1034</v>
      </c>
      <c r="G1036" s="13">
        <v>310.2</v>
      </c>
      <c r="H1036" s="13">
        <f t="shared" si="88"/>
        <v>73.173161195734082</v>
      </c>
      <c r="AP1036" s="13">
        <v>310.2</v>
      </c>
      <c r="AQ1036">
        <v>-2.2206761211946402</v>
      </c>
      <c r="AR1036" s="13">
        <f t="shared" si="87"/>
        <v>73.173161195734082</v>
      </c>
      <c r="AS1036" s="13"/>
    </row>
    <row r="1037" spans="1:45" ht="12.75" customHeight="1" x14ac:dyDescent="0.2">
      <c r="A1037">
        <v>1035</v>
      </c>
      <c r="G1037" s="13">
        <v>310.5</v>
      </c>
      <c r="H1037" s="13">
        <f t="shared" si="88"/>
        <v>77.791412140623564</v>
      </c>
      <c r="AP1037" s="13">
        <v>310.5</v>
      </c>
      <c r="AQ1037">
        <v>2.3280922047044998</v>
      </c>
      <c r="AR1037" s="13">
        <f t="shared" si="87"/>
        <v>77.791412140623564</v>
      </c>
      <c r="AS1037" s="13"/>
    </row>
    <row r="1038" spans="1:45" ht="12.75" customHeight="1" x14ac:dyDescent="0.2">
      <c r="A1038">
        <v>1036</v>
      </c>
      <c r="G1038" s="13">
        <v>310.8</v>
      </c>
      <c r="H1038" s="13">
        <f t="shared" si="88"/>
        <v>74.561964409708494</v>
      </c>
      <c r="AP1038" s="13">
        <v>310.8</v>
      </c>
      <c r="AQ1038">
        <v>-0.97083814520090395</v>
      </c>
      <c r="AR1038" s="13">
        <f t="shared" si="87"/>
        <v>74.561964409708494</v>
      </c>
      <c r="AS1038" s="13"/>
    </row>
    <row r="1039" spans="1:45" ht="12.75" customHeight="1" x14ac:dyDescent="0.2">
      <c r="A1039">
        <v>1037</v>
      </c>
      <c r="G1039" s="13">
        <v>311.10000000000002</v>
      </c>
      <c r="H1039" s="13">
        <f t="shared" si="88"/>
        <v>72.321684879187515</v>
      </c>
      <c r="AP1039" s="13">
        <v>311.10000000000002</v>
      </c>
      <c r="AQ1039">
        <v>-3.2806002947122201</v>
      </c>
      <c r="AR1039" s="13">
        <f t="shared" si="87"/>
        <v>72.321684879187515</v>
      </c>
      <c r="AS1039" s="13"/>
    </row>
    <row r="1040" spans="1:45" ht="12.75" customHeight="1" x14ac:dyDescent="0.2">
      <c r="A1040">
        <v>1038</v>
      </c>
      <c r="G1040" s="13">
        <v>311.39999999999998</v>
      </c>
      <c r="H1040" s="13">
        <f t="shared" si="88"/>
        <v>74.087299104200895</v>
      </c>
      <c r="AP1040" s="13">
        <v>311.39999999999998</v>
      </c>
      <c r="AQ1040">
        <v>-1.5844686886891799</v>
      </c>
      <c r="AR1040" s="13">
        <f t="shared" si="87"/>
        <v>74.087299104200895</v>
      </c>
      <c r="AS1040" s="13"/>
    </row>
    <row r="1041" spans="1:45" ht="12.75" customHeight="1" x14ac:dyDescent="0.2">
      <c r="A1041">
        <v>1039</v>
      </c>
      <c r="G1041" s="13">
        <v>311.7</v>
      </c>
      <c r="H1041" s="13">
        <f t="shared" si="88"/>
        <v>84.793076278377853</v>
      </c>
      <c r="AP1041" s="13">
        <v>311.7</v>
      </c>
      <c r="AQ1041">
        <v>9.0518258664974507</v>
      </c>
      <c r="AR1041" s="13">
        <f t="shared" si="87"/>
        <v>84.793076278377853</v>
      </c>
      <c r="AS1041" s="13"/>
    </row>
    <row r="1042" spans="1:45" ht="12.75" customHeight="1" x14ac:dyDescent="0.2">
      <c r="A1042">
        <v>1040</v>
      </c>
      <c r="G1042" s="13">
        <v>312</v>
      </c>
      <c r="H1042" s="13">
        <f t="shared" si="88"/>
        <v>77.906994128227154</v>
      </c>
      <c r="AP1042" s="13">
        <v>312</v>
      </c>
      <c r="AQ1042">
        <v>2.09626109735642</v>
      </c>
      <c r="AR1042" s="13">
        <f t="shared" si="87"/>
        <v>77.906994128227154</v>
      </c>
      <c r="AS1042" s="13"/>
    </row>
    <row r="1043" spans="1:45" ht="12.75" customHeight="1" x14ac:dyDescent="0.2">
      <c r="A1043">
        <v>1041</v>
      </c>
      <c r="G1043" s="13">
        <v>312.3</v>
      </c>
      <c r="H1043" s="13">
        <f t="shared" si="88"/>
        <v>86.224381104342569</v>
      </c>
      <c r="AP1043" s="13">
        <v>312.3</v>
      </c>
      <c r="AQ1043">
        <v>10.3441654544815</v>
      </c>
      <c r="AR1043" s="13">
        <f t="shared" si="87"/>
        <v>86.224381104342569</v>
      </c>
      <c r="AS1043" s="13"/>
    </row>
    <row r="1044" spans="1:45" ht="12.75" customHeight="1" x14ac:dyDescent="0.2">
      <c r="A1044">
        <v>1042</v>
      </c>
      <c r="G1044" s="13">
        <v>312.60000000000002</v>
      </c>
      <c r="H1044" s="13">
        <f t="shared" si="88"/>
        <v>76.907043974839269</v>
      </c>
      <c r="AP1044" s="13">
        <v>312.60000000000002</v>
      </c>
      <c r="AQ1044">
        <v>0.95734570598786595</v>
      </c>
      <c r="AR1044" s="13">
        <f t="shared" si="87"/>
        <v>76.907043974839269</v>
      </c>
      <c r="AS1044" s="13"/>
    </row>
    <row r="1045" spans="1:45" ht="12.75" customHeight="1" x14ac:dyDescent="0.2">
      <c r="A1045">
        <v>1043</v>
      </c>
      <c r="G1045" s="13">
        <v>312.89999999999998</v>
      </c>
      <c r="H1045" s="13">
        <f t="shared" si="88"/>
        <v>89.14001094792593</v>
      </c>
      <c r="AP1045" s="13">
        <v>312.89999999999998</v>
      </c>
      <c r="AQ1045">
        <v>13.1208300600842</v>
      </c>
      <c r="AR1045" s="13">
        <f t="shared" si="87"/>
        <v>89.14001094792593</v>
      </c>
      <c r="AS1045" s="13"/>
    </row>
    <row r="1046" spans="1:45" ht="12.75" customHeight="1" x14ac:dyDescent="0.2">
      <c r="A1046">
        <v>1044</v>
      </c>
      <c r="G1046" s="13">
        <v>313.2</v>
      </c>
      <c r="H1046" s="13">
        <f t="shared" si="88"/>
        <v>73.839405847275913</v>
      </c>
      <c r="AP1046" s="13">
        <v>313.2</v>
      </c>
      <c r="AQ1046">
        <v>-2.24925765955616</v>
      </c>
      <c r="AR1046" s="13">
        <f t="shared" si="87"/>
        <v>73.839405847275913</v>
      </c>
      <c r="AS1046" s="13"/>
    </row>
    <row r="1047" spans="1:45" ht="12.75" customHeight="1" x14ac:dyDescent="0.2">
      <c r="A1047">
        <v>1045</v>
      </c>
      <c r="G1047" s="13">
        <v>313.5</v>
      </c>
      <c r="H1047" s="13">
        <f t="shared" si="88"/>
        <v>92.565308530160195</v>
      </c>
      <c r="AP1047" s="13">
        <v>313.5</v>
      </c>
      <c r="AQ1047">
        <v>16.4071624043378</v>
      </c>
      <c r="AR1047" s="13">
        <f t="shared" si="87"/>
        <v>92.565308530160195</v>
      </c>
      <c r="AS1047" s="13"/>
    </row>
    <row r="1048" spans="1:45" ht="12.75" customHeight="1" x14ac:dyDescent="0.2">
      <c r="A1048">
        <v>1046</v>
      </c>
      <c r="G1048" s="13">
        <v>313.8</v>
      </c>
      <c r="H1048" s="13">
        <f t="shared" si="88"/>
        <v>84.281753414953911</v>
      </c>
      <c r="AP1048" s="13">
        <v>313.8</v>
      </c>
      <c r="AQ1048">
        <v>8.0541246701411797</v>
      </c>
      <c r="AR1048" s="13">
        <f t="shared" si="87"/>
        <v>84.281753414953911</v>
      </c>
      <c r="AS1048" s="13"/>
    </row>
    <row r="1049" spans="1:45" ht="12.75" customHeight="1" x14ac:dyDescent="0.2">
      <c r="A1049">
        <v>1047</v>
      </c>
      <c r="G1049" s="13">
        <v>314.10000000000002</v>
      </c>
      <c r="H1049" s="13">
        <f t="shared" si="88"/>
        <v>73.539937253141403</v>
      </c>
      <c r="AP1049" s="13">
        <v>314.10000000000002</v>
      </c>
      <c r="AQ1049">
        <v>-2.7571741106616701</v>
      </c>
      <c r="AR1049" s="13">
        <f t="shared" si="87"/>
        <v>73.539937253141403</v>
      </c>
      <c r="AS1049" s="13"/>
    </row>
    <row r="1050" spans="1:45" ht="12.75" customHeight="1" x14ac:dyDescent="0.2">
      <c r="A1050">
        <v>1048</v>
      </c>
      <c r="G1050" s="13">
        <v>314.39999999999998</v>
      </c>
      <c r="H1050" s="13">
        <f t="shared" si="88"/>
        <v>79.598436653016506</v>
      </c>
      <c r="AP1050" s="13">
        <v>314.39999999999998</v>
      </c>
      <c r="AQ1050">
        <v>3.23184267022312</v>
      </c>
      <c r="AR1050" s="13">
        <f t="shared" si="87"/>
        <v>79.598436653016506</v>
      </c>
      <c r="AS1050" s="13"/>
    </row>
    <row r="1051" spans="1:45" ht="12.75" customHeight="1" x14ac:dyDescent="0.2">
      <c r="A1051">
        <v>1049</v>
      </c>
      <c r="G1051" s="13">
        <v>314.7</v>
      </c>
      <c r="H1051" s="13">
        <f t="shared" si="88"/>
        <v>65.509094451960124</v>
      </c>
      <c r="AP1051" s="13">
        <v>314.7</v>
      </c>
      <c r="AQ1051">
        <v>-10.926982149823599</v>
      </c>
      <c r="AR1051" s="13">
        <f t="shared" si="87"/>
        <v>65.509094451960124</v>
      </c>
      <c r="AS1051" s="13"/>
    </row>
    <row r="1052" spans="1:45" ht="12.75" customHeight="1" x14ac:dyDescent="0.2">
      <c r="A1052">
        <v>1050</v>
      </c>
      <c r="G1052" s="13">
        <v>315</v>
      </c>
      <c r="H1052" s="13">
        <f t="shared" si="88"/>
        <v>69.929299903215764</v>
      </c>
      <c r="AP1052" s="13">
        <v>315</v>
      </c>
      <c r="AQ1052">
        <v>-6.5762593175583</v>
      </c>
      <c r="AR1052" s="13">
        <f t="shared" si="87"/>
        <v>69.929299903215764</v>
      </c>
      <c r="AS1052" s="13"/>
    </row>
    <row r="1053" spans="1:45" ht="12.75" customHeight="1" x14ac:dyDescent="0.2">
      <c r="A1053">
        <v>1051</v>
      </c>
      <c r="G1053" s="13">
        <v>315.3</v>
      </c>
      <c r="H1053" s="13">
        <f t="shared" si="88"/>
        <v>76.297779076451221</v>
      </c>
      <c r="AP1053" s="13">
        <v>315.3</v>
      </c>
      <c r="AQ1053">
        <v>-0.277262763313181</v>
      </c>
      <c r="AR1053" s="13">
        <f t="shared" si="87"/>
        <v>76.297779076451221</v>
      </c>
      <c r="AS1053" s="13"/>
    </row>
    <row r="1054" spans="1:45" ht="12.75" customHeight="1" x14ac:dyDescent="0.2">
      <c r="A1054">
        <v>1052</v>
      </c>
      <c r="G1054" s="13">
        <v>315.60000000000002</v>
      </c>
      <c r="H1054" s="13">
        <f t="shared" si="88"/>
        <v>74.219922305999035</v>
      </c>
      <c r="AP1054" s="13">
        <v>315.60000000000002</v>
      </c>
      <c r="AQ1054">
        <v>-2.42460215275571</v>
      </c>
      <c r="AR1054" s="13">
        <f t="shared" si="87"/>
        <v>74.219922305999035</v>
      </c>
      <c r="AS1054" s="13"/>
    </row>
    <row r="1055" spans="1:45" ht="12.75" customHeight="1" x14ac:dyDescent="0.2">
      <c r="A1055">
        <v>1053</v>
      </c>
      <c r="G1055" s="13">
        <v>315.89999999999998</v>
      </c>
      <c r="H1055" s="13">
        <f t="shared" si="88"/>
        <v>94.68314819921747</v>
      </c>
      <c r="AP1055" s="13">
        <v>315.89999999999998</v>
      </c>
      <c r="AQ1055">
        <v>17.969141121472401</v>
      </c>
      <c r="AR1055" s="13">
        <f t="shared" si="87"/>
        <v>94.68314819921747</v>
      </c>
      <c r="AS1055" s="13"/>
    </row>
    <row r="1056" spans="1:45" ht="12.75" customHeight="1" x14ac:dyDescent="0.2">
      <c r="A1056">
        <v>1054</v>
      </c>
      <c r="G1056" s="13">
        <v>316.2</v>
      </c>
      <c r="H1056" s="13">
        <f t="shared" si="88"/>
        <v>83.581571104140806</v>
      </c>
      <c r="AP1056" s="13">
        <v>316.2</v>
      </c>
      <c r="AQ1056">
        <v>6.7980814074054097</v>
      </c>
      <c r="AR1056" s="13">
        <f t="shared" si="87"/>
        <v>83.581571104140806</v>
      </c>
      <c r="AS1056" s="13"/>
    </row>
    <row r="1057" spans="1:45" ht="12.75" customHeight="1" x14ac:dyDescent="0.2">
      <c r="A1057">
        <v>1055</v>
      </c>
      <c r="G1057" s="13">
        <v>316.5</v>
      </c>
      <c r="H1057" s="13">
        <f t="shared" si="88"/>
        <v>62.93488258001144</v>
      </c>
      <c r="AP1057" s="13">
        <v>316.5</v>
      </c>
      <c r="AQ1057">
        <v>-13.9180897357143</v>
      </c>
      <c r="AR1057" s="13">
        <f t="shared" si="87"/>
        <v>62.93488258001144</v>
      </c>
      <c r="AS1057" s="13"/>
    </row>
    <row r="1058" spans="1:45" ht="12.75" customHeight="1" x14ac:dyDescent="0.2">
      <c r="A1058">
        <v>1056</v>
      </c>
      <c r="G1058" s="13">
        <v>316.8</v>
      </c>
      <c r="H1058" s="13">
        <f t="shared" si="88"/>
        <v>79.272293760817618</v>
      </c>
      <c r="AP1058" s="13">
        <v>316.8</v>
      </c>
      <c r="AQ1058">
        <v>2.3498388261015402</v>
      </c>
      <c r="AR1058" s="13">
        <f t="shared" si="87"/>
        <v>79.272293760817618</v>
      </c>
      <c r="AS1058" s="13"/>
    </row>
    <row r="1059" spans="1:45" ht="12.75" customHeight="1" x14ac:dyDescent="0.2">
      <c r="A1059">
        <v>1057</v>
      </c>
      <c r="G1059" s="13">
        <v>317.10000000000002</v>
      </c>
      <c r="H1059" s="13">
        <f t="shared" si="88"/>
        <v>68.454982582762057</v>
      </c>
      <c r="AP1059" s="13">
        <v>317.10000000000002</v>
      </c>
      <c r="AQ1059">
        <v>-8.5369549709443504</v>
      </c>
      <c r="AR1059" s="13">
        <f t="shared" si="87"/>
        <v>68.454982582762057</v>
      </c>
      <c r="AS1059" s="13"/>
    </row>
    <row r="1060" spans="1:45" ht="12.75" customHeight="1" x14ac:dyDescent="0.2">
      <c r="A1060">
        <v>1058</v>
      </c>
      <c r="G1060" s="13">
        <v>317.39999999999998</v>
      </c>
      <c r="H1060" s="13">
        <f t="shared" si="88"/>
        <v>75.491181589788795</v>
      </c>
      <c r="AP1060" s="13">
        <v>317.39999999999998</v>
      </c>
      <c r="AQ1060">
        <v>-1.5702385829079299</v>
      </c>
      <c r="AR1060" s="13">
        <f t="shared" si="87"/>
        <v>75.491181589788795</v>
      </c>
      <c r="AS1060" s="13"/>
    </row>
    <row r="1061" spans="1:45" ht="12.75" customHeight="1" x14ac:dyDescent="0.2">
      <c r="A1061">
        <v>1059</v>
      </c>
      <c r="G1061" s="13">
        <v>317.7</v>
      </c>
      <c r="H1061" s="13">
        <f t="shared" si="88"/>
        <v>91.297780086676767</v>
      </c>
      <c r="AP1061" s="13">
        <v>317.7</v>
      </c>
      <c r="AQ1061">
        <v>14.1668772949897</v>
      </c>
      <c r="AR1061" s="13">
        <f t="shared" si="87"/>
        <v>91.297780086676767</v>
      </c>
      <c r="AS1061" s="13"/>
    </row>
    <row r="1062" spans="1:45" ht="12.75" customHeight="1" x14ac:dyDescent="0.2">
      <c r="A1062">
        <v>1060</v>
      </c>
      <c r="G1062" s="13">
        <v>318</v>
      </c>
      <c r="H1062" s="13">
        <f t="shared" si="88"/>
        <v>90.647319034669806</v>
      </c>
      <c r="AP1062" s="13">
        <v>318</v>
      </c>
      <c r="AQ1062">
        <v>13.4469336239924</v>
      </c>
      <c r="AR1062" s="13">
        <f t="shared" si="87"/>
        <v>90.647319034669806</v>
      </c>
      <c r="AS1062" s="13"/>
    </row>
    <row r="1063" spans="1:45" ht="12.75" customHeight="1" x14ac:dyDescent="0.2">
      <c r="A1063">
        <v>1061</v>
      </c>
      <c r="G1063" s="13">
        <v>318.3</v>
      </c>
      <c r="H1063" s="13">
        <f t="shared" si="88"/>
        <v>77.764796984431896</v>
      </c>
      <c r="AP1063" s="13">
        <v>318.3</v>
      </c>
      <c r="AQ1063">
        <v>0.49492895476416499</v>
      </c>
      <c r="AR1063" s="13">
        <f t="shared" si="87"/>
        <v>77.764796984431896</v>
      </c>
      <c r="AS1063" s="13"/>
    </row>
    <row r="1064" spans="1:45" ht="12.75" customHeight="1" x14ac:dyDescent="0.2">
      <c r="A1064">
        <v>1062</v>
      </c>
      <c r="G1064" s="13">
        <v>318.60000000000002</v>
      </c>
      <c r="H1064" s="13">
        <f t="shared" si="88"/>
        <v>96.843900747297766</v>
      </c>
      <c r="AP1064" s="13">
        <v>318.60000000000002</v>
      </c>
      <c r="AQ1064">
        <v>19.504550098639701</v>
      </c>
      <c r="AR1064" s="13">
        <f t="shared" si="87"/>
        <v>96.843900747297766</v>
      </c>
      <c r="AS1064" s="13"/>
    </row>
    <row r="1065" spans="1:45" ht="12.75" customHeight="1" x14ac:dyDescent="0.2">
      <c r="A1065">
        <v>1063</v>
      </c>
      <c r="G1065" s="13">
        <v>318.89999999999998</v>
      </c>
      <c r="H1065" s="13">
        <f t="shared" si="88"/>
        <v>75.244995038420399</v>
      </c>
      <c r="AP1065" s="13">
        <v>318.89999999999998</v>
      </c>
      <c r="AQ1065">
        <v>-2.1638382292279998</v>
      </c>
      <c r="AR1065" s="13">
        <f t="shared" si="87"/>
        <v>75.244995038420399</v>
      </c>
      <c r="AS1065" s="13"/>
    </row>
    <row r="1066" spans="1:45" ht="12.75" customHeight="1" x14ac:dyDescent="0.2">
      <c r="A1066">
        <v>1064</v>
      </c>
      <c r="G1066" s="13">
        <v>319.2</v>
      </c>
      <c r="H1066" s="13">
        <f t="shared" si="88"/>
        <v>87.278503772140866</v>
      </c>
      <c r="AP1066" s="13">
        <v>319.2</v>
      </c>
      <c r="AQ1066">
        <v>9.8001878855021403</v>
      </c>
      <c r="AR1066" s="13">
        <f t="shared" si="87"/>
        <v>87.278503772140866</v>
      </c>
      <c r="AS1066" s="13"/>
    </row>
    <row r="1067" spans="1:45" ht="12.75" customHeight="1" x14ac:dyDescent="0.2">
      <c r="A1067">
        <v>1065</v>
      </c>
      <c r="G1067" s="13">
        <v>319.5</v>
      </c>
      <c r="H1067" s="13">
        <f t="shared" si="88"/>
        <v>91.347577189731581</v>
      </c>
      <c r="AP1067" s="13">
        <v>319.5</v>
      </c>
      <c r="AQ1067">
        <v>13.799778684102501</v>
      </c>
      <c r="AR1067" s="13">
        <f t="shared" si="87"/>
        <v>91.347577189731581</v>
      </c>
      <c r="AS1067" s="13"/>
    </row>
    <row r="1068" spans="1:45" ht="12.75" customHeight="1" x14ac:dyDescent="0.2">
      <c r="A1068">
        <v>1066</v>
      </c>
      <c r="G1068" s="13">
        <v>319.8</v>
      </c>
      <c r="H1068" s="13">
        <f t="shared" si="88"/>
        <v>71.169979337165785</v>
      </c>
      <c r="AP1068" s="13">
        <v>319.8</v>
      </c>
      <c r="AQ1068">
        <v>-6.4473017874536298</v>
      </c>
      <c r="AR1068" s="13">
        <f t="shared" si="87"/>
        <v>71.169979337165785</v>
      </c>
      <c r="AS1068" s="13"/>
    </row>
    <row r="1069" spans="1:45" ht="12.75" customHeight="1" x14ac:dyDescent="0.2">
      <c r="A1069">
        <v>1067</v>
      </c>
      <c r="G1069" s="13">
        <v>320.10000000000002</v>
      </c>
      <c r="H1069" s="13">
        <f t="shared" si="88"/>
        <v>72.328072109761735</v>
      </c>
      <c r="AP1069" s="13">
        <v>320.10000000000002</v>
      </c>
      <c r="AQ1069">
        <v>-5.3586916338480099</v>
      </c>
      <c r="AR1069" s="13">
        <f t="shared" si="87"/>
        <v>72.328072109761735</v>
      </c>
      <c r="AS1069" s="13"/>
    </row>
    <row r="1070" spans="1:45" ht="12.75" customHeight="1" x14ac:dyDescent="0.2">
      <c r="A1070">
        <v>1068</v>
      </c>
      <c r="G1070" s="13">
        <v>320.39999999999998</v>
      </c>
      <c r="H1070" s="13">
        <f t="shared" si="88"/>
        <v>71.900802376132063</v>
      </c>
      <c r="AP1070" s="13">
        <v>320.39999999999998</v>
      </c>
      <c r="AQ1070">
        <v>-5.8554439864679999</v>
      </c>
      <c r="AR1070" s="13">
        <f t="shared" si="87"/>
        <v>71.900802376132063</v>
      </c>
      <c r="AS1070" s="13"/>
    </row>
    <row r="1071" spans="1:45" ht="12.75" customHeight="1" x14ac:dyDescent="0.2">
      <c r="A1071">
        <v>1069</v>
      </c>
      <c r="G1071" s="13">
        <v>320.7</v>
      </c>
      <c r="H1071" s="13">
        <f t="shared" si="88"/>
        <v>82.512926568726769</v>
      </c>
      <c r="AP1071" s="13">
        <v>320.7</v>
      </c>
      <c r="AQ1071">
        <v>4.68719758713637</v>
      </c>
      <c r="AR1071" s="13">
        <f t="shared" si="87"/>
        <v>82.512926568726769</v>
      </c>
      <c r="AS1071" s="13"/>
    </row>
    <row r="1072" spans="1:45" ht="12.75" customHeight="1" x14ac:dyDescent="0.2">
      <c r="A1072">
        <v>1070</v>
      </c>
      <c r="G1072" s="13">
        <v>321</v>
      </c>
      <c r="H1072" s="13">
        <f t="shared" si="88"/>
        <v>76.926000417940443</v>
      </c>
      <c r="AP1072" s="13">
        <v>321</v>
      </c>
      <c r="AQ1072">
        <v>-0.96921118264029005</v>
      </c>
      <c r="AR1072" s="13">
        <f t="shared" si="87"/>
        <v>76.926000417940443</v>
      </c>
      <c r="AS1072" s="13"/>
    </row>
    <row r="1073" spans="1:45" ht="12.75" customHeight="1" x14ac:dyDescent="0.2">
      <c r="A1073">
        <v>1071</v>
      </c>
      <c r="G1073" s="13">
        <v>321.3</v>
      </c>
      <c r="H1073" s="13">
        <f t="shared" si="88"/>
        <v>72.510279892849709</v>
      </c>
      <c r="AP1073" s="13">
        <v>321.3</v>
      </c>
      <c r="AQ1073">
        <v>-5.4544143267213601</v>
      </c>
      <c r="AR1073" s="13">
        <f t="shared" si="87"/>
        <v>72.510279892849709</v>
      </c>
      <c r="AS1073" s="13"/>
    </row>
    <row r="1074" spans="1:45" ht="12.75" customHeight="1" x14ac:dyDescent="0.2">
      <c r="A1074">
        <v>1072</v>
      </c>
      <c r="G1074" s="13">
        <v>321.60000000000002</v>
      </c>
      <c r="H1074" s="13">
        <f t="shared" si="88"/>
        <v>101.36731021902101</v>
      </c>
      <c r="AP1074" s="13">
        <v>321.60000000000002</v>
      </c>
      <c r="AQ1074">
        <v>23.3331333804596</v>
      </c>
      <c r="AR1074" s="13">
        <f t="shared" si="87"/>
        <v>101.36731021902101</v>
      </c>
      <c r="AS1074" s="13"/>
    </row>
    <row r="1075" spans="1:45" ht="12.75" customHeight="1" x14ac:dyDescent="0.2">
      <c r="A1075">
        <v>1073</v>
      </c>
      <c r="G1075" s="13">
        <v>321.89999999999998</v>
      </c>
      <c r="H1075" s="13">
        <f t="shared" si="88"/>
        <v>74.094711563251948</v>
      </c>
      <c r="AP1075" s="13">
        <v>321.89999999999998</v>
      </c>
      <c r="AQ1075">
        <v>-4.00894789429978</v>
      </c>
      <c r="AR1075" s="13">
        <f t="shared" si="87"/>
        <v>74.094711563251948</v>
      </c>
      <c r="AS1075" s="13"/>
    </row>
    <row r="1076" spans="1:45" ht="12.75" customHeight="1" x14ac:dyDescent="0.2">
      <c r="A1076">
        <v>1074</v>
      </c>
      <c r="G1076" s="13">
        <v>322.2</v>
      </c>
      <c r="H1076" s="13">
        <f t="shared" si="88"/>
        <v>74.930556440051831</v>
      </c>
      <c r="AP1076" s="13">
        <v>322.2</v>
      </c>
      <c r="AQ1076">
        <v>-3.2425856364902299</v>
      </c>
      <c r="AR1076" s="13">
        <f t="shared" si="87"/>
        <v>74.930556440051831</v>
      </c>
      <c r="AS1076" s="13"/>
    </row>
    <row r="1077" spans="1:45" ht="12.75" customHeight="1" x14ac:dyDescent="0.2">
      <c r="A1077">
        <v>1075</v>
      </c>
      <c r="G1077" s="13">
        <v>322.5</v>
      </c>
      <c r="H1077" s="13">
        <f t="shared" si="88"/>
        <v>64.583756255012204</v>
      </c>
      <c r="AP1077" s="13">
        <v>322.5</v>
      </c>
      <c r="AQ1077">
        <v>-13.6588684405202</v>
      </c>
      <c r="AR1077" s="13">
        <f t="shared" si="87"/>
        <v>64.583756255012204</v>
      </c>
      <c r="AS1077" s="13"/>
    </row>
    <row r="1078" spans="1:45" ht="12.75" customHeight="1" x14ac:dyDescent="0.2">
      <c r="A1078">
        <v>1076</v>
      </c>
      <c r="G1078" s="13">
        <v>322.8</v>
      </c>
      <c r="H1078" s="13">
        <f t="shared" si="88"/>
        <v>71.387358646603928</v>
      </c>
      <c r="AP1078" s="13">
        <v>322.8</v>
      </c>
      <c r="AQ1078">
        <v>-6.9247486679188102</v>
      </c>
      <c r="AR1078" s="13">
        <f t="shared" ref="AR1078:AR1141" si="89">AQ1078+AV$13+AP1078*AV$14</f>
        <v>71.387358646603928</v>
      </c>
      <c r="AS1078" s="13"/>
    </row>
    <row r="1079" spans="1:45" ht="12.75" customHeight="1" x14ac:dyDescent="0.2">
      <c r="A1079">
        <v>1077</v>
      </c>
      <c r="G1079" s="13">
        <v>323.10000000000002</v>
      </c>
      <c r="H1079" s="13">
        <f t="shared" si="88"/>
        <v>67.44292354538058</v>
      </c>
      <c r="AP1079" s="13">
        <v>323.10000000000002</v>
      </c>
      <c r="AQ1079">
        <v>-10.9386663881325</v>
      </c>
      <c r="AR1079" s="13">
        <f t="shared" si="89"/>
        <v>67.44292354538058</v>
      </c>
      <c r="AS1079" s="13"/>
    </row>
    <row r="1080" spans="1:45" ht="12.75" customHeight="1" x14ac:dyDescent="0.2">
      <c r="A1080">
        <v>1078</v>
      </c>
      <c r="G1080" s="13">
        <v>323.39999999999998</v>
      </c>
      <c r="H1080" s="13">
        <f t="shared" si="88"/>
        <v>85.058862818969715</v>
      </c>
      <c r="AP1080" s="13">
        <v>323.39999999999998</v>
      </c>
      <c r="AQ1080">
        <v>6.6077902664663197</v>
      </c>
      <c r="AR1080" s="13">
        <f t="shared" si="89"/>
        <v>85.058862818969715</v>
      </c>
      <c r="AS1080" s="13"/>
    </row>
    <row r="1081" spans="1:45" ht="12.75" customHeight="1" x14ac:dyDescent="0.2">
      <c r="A1081">
        <v>1079</v>
      </c>
      <c r="G1081" s="13">
        <v>323.7</v>
      </c>
      <c r="H1081" s="13">
        <f t="shared" si="88"/>
        <v>100.42703211398644</v>
      </c>
      <c r="AP1081" s="13">
        <v>323.7</v>
      </c>
      <c r="AQ1081">
        <v>21.906476942492699</v>
      </c>
      <c r="AR1081" s="13">
        <f t="shared" si="89"/>
        <v>100.42703211398644</v>
      </c>
      <c r="AS1081" s="13"/>
    </row>
    <row r="1082" spans="1:45" ht="12.75" customHeight="1" x14ac:dyDescent="0.2">
      <c r="A1082">
        <v>1080</v>
      </c>
      <c r="G1082" s="13">
        <v>324</v>
      </c>
      <c r="H1082" s="13">
        <f t="shared" si="88"/>
        <v>90.899892088926677</v>
      </c>
      <c r="AP1082" s="13">
        <v>324</v>
      </c>
      <c r="AQ1082">
        <v>12.3098542984426</v>
      </c>
      <c r="AR1082" s="13">
        <f t="shared" si="89"/>
        <v>90.899892088926677</v>
      </c>
      <c r="AS1082" s="13"/>
    </row>
    <row r="1083" spans="1:45" ht="12.75" customHeight="1" x14ac:dyDescent="0.2">
      <c r="A1083">
        <v>1081</v>
      </c>
      <c r="G1083" s="13">
        <v>324.3</v>
      </c>
      <c r="H1083" s="13">
        <f t="shared" si="88"/>
        <v>89.779629289739717</v>
      </c>
      <c r="AP1083" s="13">
        <v>324.3</v>
      </c>
      <c r="AQ1083">
        <v>11.120108880265301</v>
      </c>
      <c r="AR1083" s="13">
        <f t="shared" si="89"/>
        <v>89.779629289739717</v>
      </c>
      <c r="AS1083" s="13"/>
    </row>
    <row r="1084" spans="1:45" ht="12.75" customHeight="1" x14ac:dyDescent="0.2">
      <c r="A1084">
        <v>1082</v>
      </c>
      <c r="G1084" s="13">
        <v>324.60000000000002</v>
      </c>
      <c r="H1084" s="13">
        <f t="shared" si="88"/>
        <v>101.60794703857805</v>
      </c>
      <c r="AP1084" s="13">
        <v>324.60000000000002</v>
      </c>
      <c r="AQ1084">
        <v>22.878944010113301</v>
      </c>
      <c r="AR1084" s="13">
        <f t="shared" si="89"/>
        <v>101.60794703857805</v>
      </c>
      <c r="AS1084" s="13"/>
    </row>
    <row r="1085" spans="1:45" ht="12.75" customHeight="1" x14ac:dyDescent="0.2">
      <c r="A1085">
        <v>1083</v>
      </c>
      <c r="G1085" s="13">
        <v>324.89999999999998</v>
      </c>
      <c r="H1085" s="13">
        <f t="shared" si="88"/>
        <v>80.817792046873649</v>
      </c>
      <c r="AP1085" s="13">
        <v>324.89999999999998</v>
      </c>
      <c r="AQ1085">
        <v>2.0193063994185798</v>
      </c>
      <c r="AR1085" s="13">
        <f t="shared" si="89"/>
        <v>80.817792046873649</v>
      </c>
      <c r="AS1085" s="13"/>
    </row>
    <row r="1086" spans="1:45" ht="12.75" customHeight="1" x14ac:dyDescent="0.2">
      <c r="A1086">
        <v>1084</v>
      </c>
      <c r="G1086" s="13">
        <v>325.2</v>
      </c>
      <c r="H1086" s="13">
        <f t="shared" si="88"/>
        <v>60.720097100746706</v>
      </c>
      <c r="AP1086" s="13">
        <v>325.2</v>
      </c>
      <c r="AQ1086">
        <v>-18.1478711656987</v>
      </c>
      <c r="AR1086" s="13">
        <f t="shared" si="89"/>
        <v>60.720097100746706</v>
      </c>
      <c r="AS1086" s="13"/>
    </row>
    <row r="1087" spans="1:45" ht="12.75" customHeight="1" x14ac:dyDescent="0.2">
      <c r="A1087">
        <v>1085</v>
      </c>
      <c r="G1087" s="13">
        <v>325.5</v>
      </c>
      <c r="H1087" s="13">
        <f t="shared" si="88"/>
        <v>84.370205239663036</v>
      </c>
      <c r="AP1087" s="13">
        <v>325.5</v>
      </c>
      <c r="AQ1087">
        <v>5.4327543542272902</v>
      </c>
      <c r="AR1087" s="13">
        <f t="shared" si="89"/>
        <v>84.370205239663036</v>
      </c>
      <c r="AS1087" s="13"/>
    </row>
    <row r="1088" spans="1:45" ht="12.75" customHeight="1" x14ac:dyDescent="0.2">
      <c r="A1088">
        <v>1086</v>
      </c>
      <c r="G1088" s="13">
        <v>325.8</v>
      </c>
      <c r="H1088" s="13">
        <f t="shared" si="88"/>
        <v>78.003249921327821</v>
      </c>
      <c r="AP1088" s="13">
        <v>325.8</v>
      </c>
      <c r="AQ1088">
        <v>-1.00368358309826</v>
      </c>
      <c r="AR1088" s="13">
        <f t="shared" si="89"/>
        <v>78.003249921327821</v>
      </c>
      <c r="AS1088" s="13"/>
    </row>
    <row r="1089" spans="1:45" ht="12.75" customHeight="1" x14ac:dyDescent="0.2">
      <c r="A1089">
        <v>1087</v>
      </c>
      <c r="G1089" s="13">
        <v>326.10000000000002</v>
      </c>
      <c r="H1089" s="13">
        <f t="shared" si="88"/>
        <v>86.195711800114339</v>
      </c>
      <c r="AP1089" s="13">
        <v>326.10000000000002</v>
      </c>
      <c r="AQ1089">
        <v>7.1192956766979201</v>
      </c>
      <c r="AR1089" s="13">
        <f t="shared" si="89"/>
        <v>86.195711800114339</v>
      </c>
      <c r="AS1089" s="13"/>
    </row>
    <row r="1090" spans="1:45" ht="12.75" customHeight="1" x14ac:dyDescent="0.2">
      <c r="A1090">
        <v>1088</v>
      </c>
      <c r="G1090" s="13">
        <v>326.39999999999998</v>
      </c>
      <c r="H1090" s="13">
        <f t="shared" si="88"/>
        <v>73.363210772506406</v>
      </c>
      <c r="AP1090" s="13">
        <v>326.39999999999998</v>
      </c>
      <c r="AQ1090">
        <v>-5.7826879699003202</v>
      </c>
      <c r="AR1090" s="13">
        <f t="shared" si="89"/>
        <v>73.363210772506406</v>
      </c>
      <c r="AS1090" s="13"/>
    </row>
    <row r="1091" spans="1:45" ht="12.75" customHeight="1" x14ac:dyDescent="0.2">
      <c r="A1091">
        <v>1089</v>
      </c>
      <c r="G1091" s="13">
        <v>326.7</v>
      </c>
      <c r="H1091" s="13">
        <f t="shared" ref="H1091:H1154" si="90">AR1091</f>
        <v>72.751163193723443</v>
      </c>
      <c r="AP1091" s="13">
        <v>326.7</v>
      </c>
      <c r="AQ1091">
        <v>-6.4642181676736303</v>
      </c>
      <c r="AR1091" s="13">
        <f t="shared" si="89"/>
        <v>72.751163193723443</v>
      </c>
      <c r="AS1091" s="13"/>
    </row>
    <row r="1092" spans="1:45" ht="12.75" customHeight="1" x14ac:dyDescent="0.2">
      <c r="A1092">
        <v>1090</v>
      </c>
      <c r="G1092" s="13">
        <v>327</v>
      </c>
      <c r="H1092" s="13">
        <f t="shared" si="90"/>
        <v>66.662289891320199</v>
      </c>
      <c r="AP1092" s="13">
        <v>327</v>
      </c>
      <c r="AQ1092">
        <v>-12.6225740890672</v>
      </c>
      <c r="AR1092" s="13">
        <f t="shared" si="89"/>
        <v>66.662289891320199</v>
      </c>
      <c r="AS1092" s="13"/>
    </row>
    <row r="1093" spans="1:45" ht="12.75" customHeight="1" x14ac:dyDescent="0.2">
      <c r="A1093">
        <v>1091</v>
      </c>
      <c r="G1093" s="13">
        <v>327.3</v>
      </c>
      <c r="H1093" s="13">
        <f t="shared" si="90"/>
        <v>71.178302760857818</v>
      </c>
      <c r="AP1093" s="13">
        <v>327.3</v>
      </c>
      <c r="AQ1093">
        <v>-8.1760438385199201</v>
      </c>
      <c r="AR1093" s="13">
        <f t="shared" si="89"/>
        <v>71.178302760857818</v>
      </c>
      <c r="AS1093" s="13"/>
    </row>
    <row r="1094" spans="1:45" ht="12.75" customHeight="1" x14ac:dyDescent="0.2">
      <c r="A1094">
        <v>1092</v>
      </c>
      <c r="G1094" s="13">
        <v>327.60000000000002</v>
      </c>
      <c r="H1094" s="13">
        <f t="shared" si="90"/>
        <v>90.350555895185479</v>
      </c>
      <c r="AP1094" s="13">
        <v>327.60000000000002</v>
      </c>
      <c r="AQ1094">
        <v>10.926726676817401</v>
      </c>
      <c r="AR1094" s="13">
        <f t="shared" si="89"/>
        <v>90.350555895185479</v>
      </c>
      <c r="AS1094" s="13"/>
    </row>
    <row r="1095" spans="1:45" ht="12.75" customHeight="1" x14ac:dyDescent="0.2">
      <c r="A1095">
        <v>1093</v>
      </c>
      <c r="G1095" s="13">
        <v>327.9</v>
      </c>
      <c r="H1095" s="13">
        <f t="shared" si="90"/>
        <v>82.274627555858302</v>
      </c>
      <c r="AP1095" s="13">
        <v>327.9</v>
      </c>
      <c r="AQ1095">
        <v>2.78131571849989</v>
      </c>
      <c r="AR1095" s="13">
        <f t="shared" si="89"/>
        <v>82.274627555858302</v>
      </c>
      <c r="AS1095" s="13"/>
    </row>
    <row r="1096" spans="1:45" ht="12.75" customHeight="1" x14ac:dyDescent="0.2">
      <c r="A1096">
        <v>1094</v>
      </c>
      <c r="G1096" s="13">
        <v>328.2</v>
      </c>
      <c r="H1096" s="13">
        <f t="shared" si="90"/>
        <v>79.017401092649976</v>
      </c>
      <c r="AP1096" s="13">
        <v>328.2</v>
      </c>
      <c r="AQ1096">
        <v>-0.54539336369876301</v>
      </c>
      <c r="AR1096" s="13">
        <f t="shared" si="89"/>
        <v>79.017401092649976</v>
      </c>
      <c r="AS1096" s="13"/>
    </row>
    <row r="1097" spans="1:45" ht="12.75" customHeight="1" x14ac:dyDescent="0.2">
      <c r="A1097">
        <v>1095</v>
      </c>
      <c r="G1097" s="13">
        <v>328.5</v>
      </c>
      <c r="H1097" s="13">
        <f t="shared" si="90"/>
        <v>51.361169265006481</v>
      </c>
      <c r="AP1097" s="13">
        <v>328.5</v>
      </c>
      <c r="AQ1097">
        <v>-28.271107810332602</v>
      </c>
      <c r="AR1097" s="13">
        <f t="shared" si="89"/>
        <v>51.361169265006481</v>
      </c>
      <c r="AS1097" s="13"/>
    </row>
    <row r="1098" spans="1:45" ht="12.75" customHeight="1" x14ac:dyDescent="0.2">
      <c r="A1098">
        <v>1096</v>
      </c>
      <c r="G1098" s="13">
        <v>328.8</v>
      </c>
      <c r="H1098" s="13">
        <f t="shared" si="90"/>
        <v>91.522368540447815</v>
      </c>
      <c r="AP1098" s="13">
        <v>328.8</v>
      </c>
      <c r="AQ1098">
        <v>11.8206088461184</v>
      </c>
      <c r="AR1098" s="13">
        <f t="shared" si="89"/>
        <v>91.522368540447815</v>
      </c>
      <c r="AS1098" s="13"/>
    </row>
    <row r="1099" spans="1:45" ht="12.75" customHeight="1" x14ac:dyDescent="0.2">
      <c r="A1099">
        <v>1097</v>
      </c>
      <c r="G1099" s="13">
        <v>329.1</v>
      </c>
      <c r="H1099" s="13">
        <f t="shared" si="90"/>
        <v>49.28288733236775</v>
      </c>
      <c r="AP1099" s="13">
        <v>329.1</v>
      </c>
      <c r="AQ1099">
        <v>-30.488354980952</v>
      </c>
      <c r="AR1099" s="13">
        <f t="shared" si="89"/>
        <v>49.28288733236775</v>
      </c>
      <c r="AS1099" s="13"/>
    </row>
    <row r="1100" spans="1:45" ht="12.75" customHeight="1" x14ac:dyDescent="0.2">
      <c r="A1100">
        <v>1098</v>
      </c>
      <c r="G1100" s="13">
        <v>329.4</v>
      </c>
      <c r="H1100" s="13">
        <f t="shared" si="90"/>
        <v>60.811342067315067</v>
      </c>
      <c r="AP1100" s="13">
        <v>329.4</v>
      </c>
      <c r="AQ1100">
        <v>-19.029382864995</v>
      </c>
      <c r="AR1100" s="13">
        <f t="shared" si="89"/>
        <v>60.811342067315067</v>
      </c>
      <c r="AS1100" s="13"/>
    </row>
    <row r="1101" spans="1:45" ht="12.75" customHeight="1" x14ac:dyDescent="0.2">
      <c r="A1101">
        <v>1099</v>
      </c>
      <c r="G1101" s="13">
        <v>329.7</v>
      </c>
      <c r="H1101" s="13">
        <f t="shared" si="90"/>
        <v>71.794695318288632</v>
      </c>
      <c r="AP1101" s="13">
        <v>329.7</v>
      </c>
      <c r="AQ1101">
        <v>-8.1155122330117706</v>
      </c>
      <c r="AR1101" s="13">
        <f t="shared" si="89"/>
        <v>71.794695318288632</v>
      </c>
      <c r="AS1101" s="13"/>
    </row>
    <row r="1102" spans="1:45" ht="12.75" customHeight="1" x14ac:dyDescent="0.2">
      <c r="A1102">
        <v>1100</v>
      </c>
      <c r="G1102" s="13">
        <v>330</v>
      </c>
      <c r="H1102" s="13">
        <f t="shared" si="90"/>
        <v>71.032570502351447</v>
      </c>
      <c r="AP1102" s="13">
        <v>330</v>
      </c>
      <c r="AQ1102">
        <v>-8.9471196679392992</v>
      </c>
      <c r="AR1102" s="13">
        <f t="shared" si="89"/>
        <v>71.032570502351447</v>
      </c>
      <c r="AS1102" s="13"/>
    </row>
    <row r="1103" spans="1:45" ht="12.75" customHeight="1" x14ac:dyDescent="0.2">
      <c r="A1103">
        <v>1101</v>
      </c>
      <c r="G1103" s="13">
        <v>330.3</v>
      </c>
      <c r="H1103" s="13">
        <f t="shared" si="90"/>
        <v>57.660513497615575</v>
      </c>
      <c r="AP1103" s="13">
        <v>330.3</v>
      </c>
      <c r="AQ1103">
        <v>-22.388659291665501</v>
      </c>
      <c r="AR1103" s="13">
        <f t="shared" si="89"/>
        <v>57.660513497615575</v>
      </c>
      <c r="AS1103" s="13"/>
    </row>
    <row r="1104" spans="1:45" ht="12.75" customHeight="1" x14ac:dyDescent="0.2">
      <c r="A1104">
        <v>1102</v>
      </c>
      <c r="G1104" s="13">
        <v>330.6</v>
      </c>
      <c r="H1104" s="13">
        <f t="shared" si="90"/>
        <v>90.012039614160642</v>
      </c>
      <c r="AP1104" s="13">
        <v>330.6</v>
      </c>
      <c r="AQ1104">
        <v>9.8933842058892303</v>
      </c>
      <c r="AR1104" s="13">
        <f t="shared" si="89"/>
        <v>90.012039614160642</v>
      </c>
      <c r="AS1104" s="13"/>
    </row>
    <row r="1105" spans="1:45" ht="12.75" customHeight="1" x14ac:dyDescent="0.2">
      <c r="A1105">
        <v>1103</v>
      </c>
      <c r="G1105" s="13">
        <v>330.9</v>
      </c>
      <c r="H1105" s="13">
        <f t="shared" si="90"/>
        <v>72.657196923421338</v>
      </c>
      <c r="AP1105" s="13">
        <v>330.9</v>
      </c>
      <c r="AQ1105">
        <v>-7.5309411038403899</v>
      </c>
      <c r="AR1105" s="13">
        <f t="shared" si="89"/>
        <v>72.657196923421338</v>
      </c>
      <c r="AS1105" s="13"/>
    </row>
    <row r="1106" spans="1:45" ht="12.75" customHeight="1" x14ac:dyDescent="0.2">
      <c r="A1106">
        <v>1104</v>
      </c>
      <c r="G1106" s="13">
        <v>331.2</v>
      </c>
      <c r="H1106" s="13">
        <f t="shared" si="90"/>
        <v>76.622985187457232</v>
      </c>
      <c r="AP1106" s="13">
        <v>331.2</v>
      </c>
      <c r="AQ1106">
        <v>-3.63463545879483</v>
      </c>
      <c r="AR1106" s="13">
        <f t="shared" si="89"/>
        <v>76.622985187457232</v>
      </c>
      <c r="AS1106" s="13"/>
    </row>
    <row r="1107" spans="1:45" ht="12.75" customHeight="1" x14ac:dyDescent="0.2">
      <c r="A1107">
        <v>1105</v>
      </c>
      <c r="G1107" s="13">
        <v>331.5</v>
      </c>
      <c r="H1107" s="13">
        <f t="shared" si="90"/>
        <v>74.429905599125121</v>
      </c>
      <c r="AP1107" s="13">
        <v>331.5</v>
      </c>
      <c r="AQ1107">
        <v>-5.8971976661172798</v>
      </c>
      <c r="AR1107" s="13">
        <f t="shared" si="89"/>
        <v>74.429905599125121</v>
      </c>
      <c r="AS1107" s="13"/>
    </row>
    <row r="1108" spans="1:45" ht="12.75" customHeight="1" x14ac:dyDescent="0.2">
      <c r="A1108">
        <v>1106</v>
      </c>
      <c r="G1108" s="13">
        <v>331.8</v>
      </c>
      <c r="H1108" s="13">
        <f t="shared" si="90"/>
        <v>71.417146804298881</v>
      </c>
      <c r="AP1108" s="13">
        <v>331.8</v>
      </c>
      <c r="AQ1108">
        <v>-8.9794390799338597</v>
      </c>
      <c r="AR1108" s="13">
        <f t="shared" si="89"/>
        <v>71.417146804298881</v>
      </c>
      <c r="AS1108" s="13"/>
    </row>
    <row r="1109" spans="1:45" ht="12.75" customHeight="1" x14ac:dyDescent="0.2">
      <c r="A1109">
        <v>1107</v>
      </c>
      <c r="G1109" s="13">
        <v>332.1</v>
      </c>
      <c r="H1109" s="13">
        <f t="shared" si="90"/>
        <v>79.455375699265218</v>
      </c>
      <c r="AP1109" s="13">
        <v>332.1</v>
      </c>
      <c r="AQ1109">
        <v>-1.01069280395785</v>
      </c>
      <c r="AR1109" s="13">
        <f t="shared" si="89"/>
        <v>79.455375699265218</v>
      </c>
      <c r="AS1109" s="13"/>
    </row>
    <row r="1110" spans="1:45" ht="12.75" customHeight="1" x14ac:dyDescent="0.2">
      <c r="A1110">
        <v>1108</v>
      </c>
      <c r="G1110" s="13">
        <v>332.4</v>
      </c>
      <c r="H1110" s="13">
        <f t="shared" si="90"/>
        <v>59.757756369253308</v>
      </c>
      <c r="AP1110" s="13">
        <v>332.4</v>
      </c>
      <c r="AQ1110">
        <v>-20.777794752960101</v>
      </c>
      <c r="AR1110" s="13">
        <f t="shared" si="89"/>
        <v>59.757756369253308</v>
      </c>
      <c r="AS1110" s="13"/>
    </row>
    <row r="1111" spans="1:45" ht="12.75" customHeight="1" x14ac:dyDescent="0.2">
      <c r="A1111">
        <v>1109</v>
      </c>
      <c r="G1111" s="13">
        <v>332.7</v>
      </c>
      <c r="H1111" s="13">
        <f t="shared" si="90"/>
        <v>89.987050505993111</v>
      </c>
      <c r="AP1111" s="13">
        <v>332.7</v>
      </c>
      <c r="AQ1111">
        <v>9.3820167647893697</v>
      </c>
      <c r="AR1111" s="13">
        <f t="shared" si="89"/>
        <v>89.987050505993111</v>
      </c>
      <c r="AS1111" s="13"/>
    </row>
    <row r="1112" spans="1:45" ht="12.75" customHeight="1" x14ac:dyDescent="0.2">
      <c r="A1112">
        <v>1110</v>
      </c>
      <c r="G1112" s="13">
        <v>333</v>
      </c>
      <c r="H1112" s="13">
        <f t="shared" si="90"/>
        <v>63.748186223972084</v>
      </c>
      <c r="AP1112" s="13">
        <v>333</v>
      </c>
      <c r="AQ1112">
        <v>-16.926330136221999</v>
      </c>
      <c r="AR1112" s="13">
        <f t="shared" si="89"/>
        <v>63.748186223972084</v>
      </c>
      <c r="AS1112" s="13"/>
    </row>
    <row r="1113" spans="1:45" ht="12.75" customHeight="1" x14ac:dyDescent="0.2">
      <c r="A1113">
        <v>1111</v>
      </c>
      <c r="G1113" s="13">
        <v>333.3</v>
      </c>
      <c r="H1113" s="13">
        <f t="shared" si="90"/>
        <v>76.45165807738698</v>
      </c>
      <c r="AP1113" s="13">
        <v>333.3</v>
      </c>
      <c r="AQ1113">
        <v>-4.2923409017974299</v>
      </c>
      <c r="AR1113" s="13">
        <f t="shared" si="89"/>
        <v>76.45165807738698</v>
      </c>
      <c r="AS1113" s="13"/>
    </row>
    <row r="1114" spans="1:45" ht="12.75" customHeight="1" x14ac:dyDescent="0.2">
      <c r="A1114">
        <v>1112</v>
      </c>
      <c r="G1114" s="13">
        <v>333.6</v>
      </c>
      <c r="H1114" s="13">
        <f t="shared" si="90"/>
        <v>61.17721539792425</v>
      </c>
      <c r="AP1114" s="13">
        <v>333.6</v>
      </c>
      <c r="AQ1114">
        <v>-19.6362662002505</v>
      </c>
      <c r="AR1114" s="13">
        <f t="shared" si="89"/>
        <v>61.17721539792425</v>
      </c>
      <c r="AS1114" s="13"/>
    </row>
    <row r="1115" spans="1:45" ht="12.75" customHeight="1" x14ac:dyDescent="0.2">
      <c r="A1115">
        <v>1113</v>
      </c>
      <c r="G1115" s="13">
        <v>333.9</v>
      </c>
      <c r="H1115" s="13">
        <f t="shared" si="90"/>
        <v>76.358534746045891</v>
      </c>
      <c r="AP1115" s="13">
        <v>333.9</v>
      </c>
      <c r="AQ1115">
        <v>-4.5244294711191797</v>
      </c>
      <c r="AR1115" s="13">
        <f t="shared" si="89"/>
        <v>76.358534746045891</v>
      </c>
      <c r="AS1115" s="13"/>
    </row>
    <row r="1116" spans="1:45" ht="12.75" customHeight="1" x14ac:dyDescent="0.2">
      <c r="A1116">
        <v>1114</v>
      </c>
      <c r="G1116" s="13">
        <v>334.2</v>
      </c>
      <c r="H1116" s="13">
        <f t="shared" si="90"/>
        <v>68.663676215909106</v>
      </c>
      <c r="AP1116" s="13">
        <v>334.2</v>
      </c>
      <c r="AQ1116">
        <v>-12.2887706202463</v>
      </c>
      <c r="AR1116" s="13">
        <f t="shared" si="89"/>
        <v>68.663676215909106</v>
      </c>
      <c r="AS1116" s="13"/>
    </row>
    <row r="1117" spans="1:45" ht="12.75" customHeight="1" x14ac:dyDescent="0.2">
      <c r="A1117">
        <v>1115</v>
      </c>
      <c r="G1117" s="13">
        <v>334.5</v>
      </c>
      <c r="H1117" s="13">
        <f t="shared" si="90"/>
        <v>42.217266074333637</v>
      </c>
      <c r="AP1117" s="13">
        <v>334.5</v>
      </c>
      <c r="AQ1117">
        <v>-38.804663380812102</v>
      </c>
      <c r="AR1117" s="13">
        <f t="shared" si="89"/>
        <v>42.217266074333637</v>
      </c>
      <c r="AS1117" s="13"/>
    </row>
    <row r="1118" spans="1:45" ht="12.75" customHeight="1" x14ac:dyDescent="0.2">
      <c r="A1118">
        <v>1116</v>
      </c>
      <c r="G1118" s="13">
        <v>334.8</v>
      </c>
      <c r="H1118" s="13">
        <f t="shared" si="90"/>
        <v>99.516253234746472</v>
      </c>
      <c r="AP1118" s="13">
        <v>334.8</v>
      </c>
      <c r="AQ1118">
        <v>18.424841160610399</v>
      </c>
      <c r="AR1118" s="13">
        <f t="shared" si="89"/>
        <v>99.516253234746472</v>
      </c>
      <c r="AS1118" s="13"/>
    </row>
    <row r="1119" spans="1:45" ht="12.75" customHeight="1" x14ac:dyDescent="0.2">
      <c r="A1119">
        <v>1117</v>
      </c>
      <c r="G1119" s="13">
        <v>335.1</v>
      </c>
      <c r="H1119" s="13">
        <f t="shared" si="90"/>
        <v>79.989866742478483</v>
      </c>
      <c r="AP1119" s="13">
        <v>335.1</v>
      </c>
      <c r="AQ1119">
        <v>-1.17102795064793</v>
      </c>
      <c r="AR1119" s="13">
        <f t="shared" si="89"/>
        <v>79.989866742478483</v>
      </c>
      <c r="AS1119" s="13"/>
    </row>
    <row r="1120" spans="1:45" ht="12.75" customHeight="1" x14ac:dyDescent="0.2">
      <c r="A1120">
        <v>1118</v>
      </c>
      <c r="G1120" s="13">
        <v>335.4</v>
      </c>
      <c r="H1120" s="13">
        <f t="shared" si="90"/>
        <v>94.47784733739293</v>
      </c>
      <c r="AP1120" s="13">
        <v>335.4</v>
      </c>
      <c r="AQ1120">
        <v>13.247470025276201</v>
      </c>
      <c r="AR1120" s="13">
        <f t="shared" si="89"/>
        <v>94.47784733739293</v>
      </c>
      <c r="AS1120" s="13"/>
    </row>
    <row r="1121" spans="1:45" ht="12.75" customHeight="1" x14ac:dyDescent="0.2">
      <c r="A1121">
        <v>1119</v>
      </c>
      <c r="G1121" s="13">
        <v>335.7</v>
      </c>
      <c r="H1121" s="13">
        <f t="shared" si="90"/>
        <v>88.814748143914102</v>
      </c>
      <c r="AP1121" s="13">
        <v>335.7</v>
      </c>
      <c r="AQ1121">
        <v>7.5148882128070396</v>
      </c>
      <c r="AR1121" s="13">
        <f t="shared" si="89"/>
        <v>88.814748143914102</v>
      </c>
      <c r="AS1121" s="13"/>
    </row>
    <row r="1122" spans="1:45" ht="12.75" customHeight="1" x14ac:dyDescent="0.2">
      <c r="A1122">
        <v>1120</v>
      </c>
      <c r="G1122" s="13">
        <v>336</v>
      </c>
      <c r="H1122" s="13">
        <f t="shared" si="90"/>
        <v>54.500648915860403</v>
      </c>
      <c r="AP1122" s="13">
        <v>336</v>
      </c>
      <c r="AQ1122">
        <v>-26.868693634237001</v>
      </c>
      <c r="AR1122" s="13">
        <f t="shared" si="89"/>
        <v>54.500648915860403</v>
      </c>
      <c r="AS1122" s="13"/>
    </row>
    <row r="1123" spans="1:45" ht="12.75" customHeight="1" x14ac:dyDescent="0.2">
      <c r="A1123">
        <v>1121</v>
      </c>
      <c r="G1123" s="13">
        <v>336.3</v>
      </c>
      <c r="H1123" s="13">
        <f t="shared" si="90"/>
        <v>78.820496484023224</v>
      </c>
      <c r="AP1123" s="13">
        <v>336.3</v>
      </c>
      <c r="AQ1123">
        <v>-2.6183286850645202</v>
      </c>
      <c r="AR1123" s="13">
        <f t="shared" si="89"/>
        <v>78.820496484023224</v>
      </c>
      <c r="AS1123" s="13"/>
    </row>
    <row r="1124" spans="1:45" ht="12.75" customHeight="1" x14ac:dyDescent="0.2">
      <c r="A1124">
        <v>1122</v>
      </c>
      <c r="G1124" s="13">
        <v>336.6</v>
      </c>
      <c r="H1124" s="13">
        <f t="shared" si="90"/>
        <v>75.663964387658254</v>
      </c>
      <c r="AP1124" s="13">
        <v>336.6</v>
      </c>
      <c r="AQ1124">
        <v>-5.84434340041983</v>
      </c>
      <c r="AR1124" s="13">
        <f t="shared" si="89"/>
        <v>75.663964387658254</v>
      </c>
      <c r="AS1124" s="13"/>
    </row>
    <row r="1125" spans="1:45" ht="12.75" customHeight="1" x14ac:dyDescent="0.2">
      <c r="A1125">
        <v>1123</v>
      </c>
      <c r="G1125" s="13">
        <v>336.9</v>
      </c>
      <c r="H1125" s="13">
        <f t="shared" si="90"/>
        <v>72.213529269871813</v>
      </c>
      <c r="AP1125" s="13">
        <v>336.9</v>
      </c>
      <c r="AQ1125">
        <v>-9.3642611371965998</v>
      </c>
      <c r="AR1125" s="13">
        <f t="shared" si="89"/>
        <v>72.213529269871813</v>
      </c>
      <c r="AS1125" s="13"/>
    </row>
    <row r="1126" spans="1:45" ht="12.75" customHeight="1" x14ac:dyDescent="0.2">
      <c r="A1126">
        <v>1124</v>
      </c>
      <c r="G1126" s="13">
        <v>337.2</v>
      </c>
      <c r="H1126" s="13">
        <f t="shared" si="90"/>
        <v>113.07200899760684</v>
      </c>
      <c r="AP1126" s="13">
        <v>337.2</v>
      </c>
      <c r="AQ1126">
        <v>31.424735971548099</v>
      </c>
      <c r="AR1126" s="13">
        <f t="shared" si="89"/>
        <v>113.07200899760684</v>
      </c>
      <c r="AS1126" s="13"/>
    </row>
    <row r="1127" spans="1:45" ht="12.75" customHeight="1" x14ac:dyDescent="0.2">
      <c r="A1127">
        <v>1125</v>
      </c>
      <c r="G1127" s="13">
        <v>337.5</v>
      </c>
      <c r="H1127" s="13">
        <f t="shared" si="90"/>
        <v>90.724476682193597</v>
      </c>
      <c r="AP1127" s="13">
        <v>337.5</v>
      </c>
      <c r="AQ1127">
        <v>9.0077210371445098</v>
      </c>
      <c r="AR1127" s="13">
        <f t="shared" ref="AR1127:AR1158" si="91">IF(AW$17=A1127,AV$17,0)+AQ1127+AV$13+AP1127*AV$14</f>
        <v>90.724476682193597</v>
      </c>
      <c r="AS1127" s="13"/>
    </row>
    <row r="1128" spans="1:45" ht="12.75" customHeight="1" x14ac:dyDescent="0.2">
      <c r="A1128">
        <v>1126</v>
      </c>
      <c r="G1128" s="13">
        <v>337.8</v>
      </c>
      <c r="H1128" s="13">
        <f t="shared" si="90"/>
        <v>66.700174123653412</v>
      </c>
      <c r="AP1128" s="13">
        <v>337.8</v>
      </c>
      <c r="AQ1128">
        <v>-15.086064140386</v>
      </c>
      <c r="AR1128" s="13">
        <f t="shared" si="91"/>
        <v>66.700174123653412</v>
      </c>
      <c r="AS1128" s="13"/>
    </row>
    <row r="1129" spans="1:45" ht="12.75" customHeight="1" x14ac:dyDescent="0.2">
      <c r="A1129">
        <v>1127</v>
      </c>
      <c r="G1129" s="13">
        <v>338.1</v>
      </c>
      <c r="H1129" s="13">
        <f t="shared" si="90"/>
        <v>89.202246269730594</v>
      </c>
      <c r="AP1129" s="13">
        <v>338.1</v>
      </c>
      <c r="AQ1129">
        <v>7.34652538670084</v>
      </c>
      <c r="AR1129" s="13">
        <f t="shared" si="91"/>
        <v>89.202246269730594</v>
      </c>
      <c r="AS1129" s="13"/>
    </row>
    <row r="1130" spans="1:45" ht="12.75" customHeight="1" x14ac:dyDescent="0.2">
      <c r="A1130">
        <v>1128</v>
      </c>
      <c r="G1130" s="13">
        <v>338.4</v>
      </c>
      <c r="H1130" s="13">
        <f t="shared" si="90"/>
        <v>88.701883672300781</v>
      </c>
      <c r="AP1130" s="13">
        <v>338.4</v>
      </c>
      <c r="AQ1130">
        <v>6.7766801702807102</v>
      </c>
      <c r="AR1130" s="13">
        <f t="shared" si="91"/>
        <v>88.701883672300781</v>
      </c>
      <c r="AS1130" s="13"/>
    </row>
    <row r="1131" spans="1:45" ht="12.75" customHeight="1" x14ac:dyDescent="0.2">
      <c r="A1131">
        <v>1129</v>
      </c>
      <c r="G1131" s="13">
        <v>338.7</v>
      </c>
      <c r="H1131" s="13">
        <f t="shared" si="90"/>
        <v>86.278919201324825</v>
      </c>
      <c r="AP1131" s="13">
        <v>338.7</v>
      </c>
      <c r="AQ1131">
        <v>4.2842330803144204</v>
      </c>
      <c r="AR1131" s="13">
        <f t="shared" si="91"/>
        <v>86.278919201324825</v>
      </c>
      <c r="AS1131" s="13"/>
    </row>
    <row r="1132" spans="1:45" ht="12.75" customHeight="1" x14ac:dyDescent="0.2">
      <c r="A1132">
        <v>1130</v>
      </c>
      <c r="G1132" s="13">
        <v>339</v>
      </c>
      <c r="H1132" s="13">
        <f t="shared" si="90"/>
        <v>90.105764235254753</v>
      </c>
      <c r="AP1132" s="13">
        <v>339</v>
      </c>
      <c r="AQ1132">
        <v>8.0415954952540094</v>
      </c>
      <c r="AR1132" s="13">
        <f t="shared" si="91"/>
        <v>90.105764235254753</v>
      </c>
      <c r="AS1132" s="13"/>
    </row>
    <row r="1133" spans="1:45" ht="12.75" customHeight="1" x14ac:dyDescent="0.2">
      <c r="A1133">
        <v>1131</v>
      </c>
      <c r="G1133" s="13">
        <v>339.3</v>
      </c>
      <c r="H1133" s="13">
        <f t="shared" si="90"/>
        <v>104.96352462016057</v>
      </c>
      <c r="AP1133" s="13">
        <v>339.3</v>
      </c>
      <c r="AQ1133">
        <v>22.829873261169499</v>
      </c>
      <c r="AR1133" s="13">
        <f t="shared" si="91"/>
        <v>104.96352462016057</v>
      </c>
      <c r="AS1133" s="13"/>
    </row>
    <row r="1134" spans="1:45" ht="12.75" customHeight="1" x14ac:dyDescent="0.2">
      <c r="A1134">
        <v>1132</v>
      </c>
      <c r="G1134" s="13">
        <v>339.6</v>
      </c>
      <c r="H1134" s="13">
        <f t="shared" si="90"/>
        <v>76.645136055676659</v>
      </c>
      <c r="AP1134" s="13">
        <v>339.6</v>
      </c>
      <c r="AQ1134">
        <v>-5.55799792230476</v>
      </c>
      <c r="AR1134" s="13">
        <f t="shared" si="91"/>
        <v>76.645136055676659</v>
      </c>
      <c r="AS1134" s="13"/>
    </row>
    <row r="1135" spans="1:45" ht="12.75" customHeight="1" x14ac:dyDescent="0.2">
      <c r="A1135">
        <v>1133</v>
      </c>
      <c r="G1135" s="13">
        <v>339.9</v>
      </c>
      <c r="H1135" s="13">
        <f t="shared" si="90"/>
        <v>76.188719228633943</v>
      </c>
      <c r="AP1135" s="13">
        <v>339.9</v>
      </c>
      <c r="AQ1135">
        <v>-6.0838973683377899</v>
      </c>
      <c r="AR1135" s="13">
        <f t="shared" si="91"/>
        <v>76.188719228633943</v>
      </c>
      <c r="AS1135" s="13"/>
    </row>
    <row r="1136" spans="1:45" ht="12.75" customHeight="1" x14ac:dyDescent="0.2">
      <c r="A1136">
        <v>1134</v>
      </c>
      <c r="G1136" s="13">
        <v>340.2</v>
      </c>
      <c r="H1136" s="13">
        <f t="shared" si="90"/>
        <v>62.701094484836673</v>
      </c>
      <c r="AP1136" s="13">
        <v>340.2</v>
      </c>
      <c r="AQ1136">
        <v>-19.641004731125399</v>
      </c>
      <c r="AR1136" s="13">
        <f t="shared" si="91"/>
        <v>62.701094484836673</v>
      </c>
      <c r="AS1136" s="13"/>
    </row>
    <row r="1137" spans="1:45" ht="12.75" customHeight="1" x14ac:dyDescent="0.2">
      <c r="A1137">
        <v>1135</v>
      </c>
      <c r="G1137" s="13">
        <v>340.5</v>
      </c>
      <c r="H1137" s="13">
        <f t="shared" si="90"/>
        <v>87.858500749191791</v>
      </c>
      <c r="AP1137" s="13">
        <v>340.5</v>
      </c>
      <c r="AQ1137">
        <v>5.4469189142393803</v>
      </c>
      <c r="AR1137" s="13">
        <f t="shared" si="91"/>
        <v>87.858500749191791</v>
      </c>
      <c r="AS1137" s="13"/>
    </row>
    <row r="1138" spans="1:45" ht="12.75" customHeight="1" x14ac:dyDescent="0.2">
      <c r="A1138">
        <v>1136</v>
      </c>
      <c r="G1138" s="13">
        <v>340.8</v>
      </c>
      <c r="H1138" s="13">
        <f t="shared" si="90"/>
        <v>74.40341712952403</v>
      </c>
      <c r="AP1138" s="13">
        <v>340.8</v>
      </c>
      <c r="AQ1138">
        <v>-8.0776473244187308</v>
      </c>
      <c r="AR1138" s="13">
        <f t="shared" si="91"/>
        <v>74.40341712952403</v>
      </c>
      <c r="AS1138" s="13"/>
    </row>
    <row r="1139" spans="1:45" ht="12.75" customHeight="1" x14ac:dyDescent="0.2">
      <c r="A1139">
        <v>1137</v>
      </c>
      <c r="G1139" s="13">
        <v>341.1</v>
      </c>
      <c r="H1139" s="13">
        <f t="shared" si="90"/>
        <v>84.254575368071585</v>
      </c>
      <c r="AP1139" s="13">
        <v>341.1</v>
      </c>
      <c r="AQ1139">
        <v>1.7040282951385</v>
      </c>
      <c r="AR1139" s="13">
        <f t="shared" si="91"/>
        <v>84.254575368071585</v>
      </c>
      <c r="AS1139" s="13"/>
    </row>
    <row r="1140" spans="1:45" ht="12.75" customHeight="1" x14ac:dyDescent="0.2">
      <c r="A1140">
        <v>1138</v>
      </c>
      <c r="G1140" s="13">
        <v>341.4</v>
      </c>
      <c r="H1140" s="13">
        <f t="shared" si="90"/>
        <v>73.482746518974182</v>
      </c>
      <c r="AP1140" s="13">
        <v>341.4</v>
      </c>
      <c r="AQ1140">
        <v>-9.1372831729492301</v>
      </c>
      <c r="AR1140" s="13">
        <f t="shared" si="91"/>
        <v>73.482746518974182</v>
      </c>
      <c r="AS1140" s="13"/>
    </row>
    <row r="1141" spans="1:45" ht="12.75" customHeight="1" x14ac:dyDescent="0.2">
      <c r="A1141">
        <v>1139</v>
      </c>
      <c r="G1141" s="13">
        <v>341.7</v>
      </c>
      <c r="H1141" s="13">
        <f t="shared" si="90"/>
        <v>90.904278779993021</v>
      </c>
      <c r="AP1141" s="13">
        <v>341.7</v>
      </c>
      <c r="AQ1141">
        <v>8.2147664690792794</v>
      </c>
      <c r="AR1141" s="13">
        <f t="shared" si="91"/>
        <v>90.904278779993021</v>
      </c>
      <c r="AS1141" s="13"/>
    </row>
    <row r="1142" spans="1:45" ht="12.75" customHeight="1" x14ac:dyDescent="0.2">
      <c r="A1142">
        <v>1140</v>
      </c>
      <c r="G1142" s="13">
        <v>342</v>
      </c>
      <c r="H1142" s="13">
        <f t="shared" si="90"/>
        <v>74.144793196516474</v>
      </c>
      <c r="AP1142" s="13">
        <v>342</v>
      </c>
      <c r="AQ1142">
        <v>-8.6142017333876097</v>
      </c>
      <c r="AR1142" s="13">
        <f t="shared" si="91"/>
        <v>74.144793196516474</v>
      </c>
      <c r="AS1142" s="13"/>
    </row>
    <row r="1143" spans="1:45" ht="12.75" customHeight="1" x14ac:dyDescent="0.2">
      <c r="A1143">
        <v>1141</v>
      </c>
      <c r="G1143" s="13">
        <v>342.3</v>
      </c>
      <c r="H1143" s="13">
        <f t="shared" si="90"/>
        <v>94.281679724130214</v>
      </c>
      <c r="AP1143" s="13">
        <v>342.3</v>
      </c>
      <c r="AQ1143">
        <v>11.4532021752358</v>
      </c>
      <c r="AR1143" s="13">
        <f t="shared" si="91"/>
        <v>94.281679724130214</v>
      </c>
      <c r="AS1143" s="13"/>
    </row>
    <row r="1144" spans="1:45" ht="12.75" customHeight="1" x14ac:dyDescent="0.2">
      <c r="A1144">
        <v>1142</v>
      </c>
      <c r="G1144" s="13">
        <v>342.6</v>
      </c>
      <c r="H1144" s="13">
        <f t="shared" si="90"/>
        <v>77.748640276788308</v>
      </c>
      <c r="AP1144" s="13">
        <v>342.6</v>
      </c>
      <c r="AQ1144">
        <v>-5.1493198910964404</v>
      </c>
      <c r="AR1144" s="13">
        <f t="shared" si="91"/>
        <v>77.748640276788308</v>
      </c>
      <c r="AS1144" s="13"/>
    </row>
    <row r="1145" spans="1:45" ht="12.75" customHeight="1" x14ac:dyDescent="0.2">
      <c r="A1145">
        <v>1143</v>
      </c>
      <c r="G1145" s="13">
        <v>342.9</v>
      </c>
      <c r="H1145" s="13">
        <f t="shared" si="90"/>
        <v>1269.8635432581145</v>
      </c>
      <c r="AP1145" s="13">
        <v>342.9</v>
      </c>
      <c r="AQ1145">
        <v>-11.3294507391574</v>
      </c>
      <c r="AR1145" s="13">
        <f t="shared" si="91"/>
        <v>1269.8635432581145</v>
      </c>
      <c r="AS1145" s="13"/>
    </row>
    <row r="1146" spans="1:45" ht="12.75" customHeight="1" x14ac:dyDescent="0.2">
      <c r="A1146">
        <v>1144</v>
      </c>
      <c r="G1146" s="13">
        <v>343.2</v>
      </c>
      <c r="H1146" s="13">
        <f t="shared" si="90"/>
        <v>84.095557530380731</v>
      </c>
      <c r="AP1146" s="13">
        <v>343.2</v>
      </c>
      <c r="AQ1146">
        <v>1.0586321245153301</v>
      </c>
      <c r="AR1146" s="13">
        <f t="shared" si="91"/>
        <v>84.095557530380731</v>
      </c>
      <c r="AS1146" s="13"/>
    </row>
    <row r="1147" spans="1:45" ht="12.75" customHeight="1" x14ac:dyDescent="0.2">
      <c r="A1147">
        <v>1145</v>
      </c>
      <c r="G1147" s="13">
        <v>343.5</v>
      </c>
      <c r="H1147" s="13">
        <f t="shared" si="90"/>
        <v>93.851501085259343</v>
      </c>
      <c r="AP1147" s="13">
        <v>343.5</v>
      </c>
      <c r="AQ1147">
        <v>10.745093060403599</v>
      </c>
      <c r="AR1147" s="13">
        <f t="shared" si="91"/>
        <v>93.851501085259343</v>
      </c>
      <c r="AS1147" s="13"/>
    </row>
    <row r="1148" spans="1:45" ht="12.75" customHeight="1" x14ac:dyDescent="0.2">
      <c r="A1148">
        <v>1146</v>
      </c>
      <c r="G1148" s="13">
        <v>343.8</v>
      </c>
      <c r="H1148" s="13">
        <f t="shared" si="90"/>
        <v>78.237747386615482</v>
      </c>
      <c r="AP1148" s="13">
        <v>343.8</v>
      </c>
      <c r="AQ1148">
        <v>-4.9381432572305997</v>
      </c>
      <c r="AR1148" s="13">
        <f t="shared" si="91"/>
        <v>78.237747386615482</v>
      </c>
      <c r="AS1148" s="13"/>
    </row>
    <row r="1149" spans="1:45" ht="12.75" customHeight="1" x14ac:dyDescent="0.2">
      <c r="A1149">
        <v>1147</v>
      </c>
      <c r="G1149" s="13">
        <v>344.1</v>
      </c>
      <c r="H1149" s="13">
        <f t="shared" si="90"/>
        <v>89.464350302101437</v>
      </c>
      <c r="AP1149" s="13">
        <v>344.1</v>
      </c>
      <c r="AQ1149">
        <v>6.2189770392650203</v>
      </c>
      <c r="AR1149" s="13">
        <f t="shared" si="91"/>
        <v>89.464350302101437</v>
      </c>
      <c r="AS1149" s="13"/>
    </row>
    <row r="1150" spans="1:45" ht="12.75" customHeight="1" x14ac:dyDescent="0.2">
      <c r="A1150">
        <v>1148</v>
      </c>
      <c r="G1150" s="13">
        <v>344.4</v>
      </c>
      <c r="H1150" s="13">
        <f t="shared" si="90"/>
        <v>73.912389634986738</v>
      </c>
      <c r="AP1150" s="13">
        <v>344.4</v>
      </c>
      <c r="AQ1150">
        <v>-9.4024662468399907</v>
      </c>
      <c r="AR1150" s="13">
        <f t="shared" si="91"/>
        <v>73.912389634986738</v>
      </c>
      <c r="AS1150" s="13"/>
    </row>
    <row r="1151" spans="1:45" ht="12.75" customHeight="1" x14ac:dyDescent="0.2">
      <c r="A1151">
        <v>1149</v>
      </c>
      <c r="G1151" s="13">
        <v>344.7</v>
      </c>
      <c r="H1151" s="13">
        <f t="shared" si="90"/>
        <v>80.734200805681851</v>
      </c>
      <c r="AP1151" s="13">
        <v>344.7</v>
      </c>
      <c r="AQ1151">
        <v>-2.65013769513522</v>
      </c>
      <c r="AR1151" s="13">
        <f t="shared" si="91"/>
        <v>80.734200805681851</v>
      </c>
      <c r="AS1151" s="13"/>
    </row>
    <row r="1152" spans="1:45" ht="12.75" customHeight="1" x14ac:dyDescent="0.2">
      <c r="A1152">
        <v>1150</v>
      </c>
      <c r="G1152" s="13">
        <v>345</v>
      </c>
      <c r="H1152" s="13">
        <f t="shared" si="90"/>
        <v>80.513379630347799</v>
      </c>
      <c r="AP1152" s="13">
        <v>345</v>
      </c>
      <c r="AQ1152">
        <v>-2.9404414894596198</v>
      </c>
      <c r="AR1152" s="13">
        <f t="shared" si="91"/>
        <v>80.513379630347799</v>
      </c>
      <c r="AS1152" s="13"/>
    </row>
    <row r="1153" spans="1:45" ht="12.75" customHeight="1" x14ac:dyDescent="0.2">
      <c r="A1153">
        <v>1151</v>
      </c>
      <c r="G1153" s="13">
        <v>345.3</v>
      </c>
      <c r="H1153" s="13">
        <f t="shared" si="90"/>
        <v>73.834318941467757</v>
      </c>
      <c r="AP1153" s="13">
        <v>345.3</v>
      </c>
      <c r="AQ1153">
        <v>-9.6889847973299901</v>
      </c>
      <c r="AR1153" s="13">
        <f t="shared" si="91"/>
        <v>73.834318941467757</v>
      </c>
      <c r="AS1153" s="13"/>
    </row>
    <row r="1154" spans="1:45" ht="12.75" customHeight="1" x14ac:dyDescent="0.2">
      <c r="A1154">
        <v>1152</v>
      </c>
      <c r="G1154" s="13">
        <v>345.6</v>
      </c>
      <c r="H1154" s="13">
        <f t="shared" si="90"/>
        <v>86.972547732589874</v>
      </c>
      <c r="AP1154" s="13">
        <v>345.6</v>
      </c>
      <c r="AQ1154">
        <v>3.3797613748017801</v>
      </c>
      <c r="AR1154" s="13">
        <f t="shared" si="91"/>
        <v>86.972547732589874</v>
      </c>
      <c r="AS1154" s="13"/>
    </row>
    <row r="1155" spans="1:45" ht="12.75" customHeight="1" x14ac:dyDescent="0.2">
      <c r="A1155">
        <v>1153</v>
      </c>
      <c r="G1155" s="13">
        <v>345.9</v>
      </c>
      <c r="H1155" s="13">
        <f t="shared" ref="H1155:H1202" si="92">AR1155</f>
        <v>75.379741529718061</v>
      </c>
      <c r="AP1155" s="13">
        <v>345.9</v>
      </c>
      <c r="AQ1155">
        <v>-8.2825274470603496</v>
      </c>
      <c r="AR1155" s="13">
        <f t="shared" si="91"/>
        <v>75.379741529718061</v>
      </c>
      <c r="AS1155" s="13"/>
    </row>
    <row r="1156" spans="1:45" ht="12.75" customHeight="1" x14ac:dyDescent="0.2">
      <c r="A1156">
        <v>1154</v>
      </c>
      <c r="G1156" s="13">
        <v>346.2</v>
      </c>
      <c r="H1156" s="13">
        <f t="shared" si="92"/>
        <v>108.82597545623955</v>
      </c>
      <c r="AP1156" s="13">
        <v>346.2</v>
      </c>
      <c r="AQ1156">
        <v>25.094223860470802</v>
      </c>
      <c r="AR1156" s="13">
        <f t="shared" si="91"/>
        <v>108.82597545623955</v>
      </c>
      <c r="AS1156" s="13"/>
    </row>
    <row r="1157" spans="1:45" ht="12.75" customHeight="1" x14ac:dyDescent="0.2">
      <c r="A1157">
        <v>1155</v>
      </c>
      <c r="G1157" s="13">
        <v>346.5</v>
      </c>
      <c r="H1157" s="13">
        <f t="shared" si="92"/>
        <v>56.659849268719881</v>
      </c>
      <c r="AP1157" s="13">
        <v>346.5</v>
      </c>
      <c r="AQ1157">
        <v>-27.141384946039199</v>
      </c>
      <c r="AR1157" s="13">
        <f t="shared" si="91"/>
        <v>56.659849268719881</v>
      </c>
      <c r="AS1157" s="13"/>
    </row>
    <row r="1158" spans="1:45" ht="12.75" customHeight="1" x14ac:dyDescent="0.2">
      <c r="A1158">
        <v>1156</v>
      </c>
      <c r="G1158" s="13">
        <v>346.8</v>
      </c>
      <c r="H1158" s="13">
        <f t="shared" si="92"/>
        <v>86.243470150723439</v>
      </c>
      <c r="AP1158" s="13">
        <v>346.8</v>
      </c>
      <c r="AQ1158">
        <v>2.37275331697403</v>
      </c>
      <c r="AR1158" s="13">
        <f t="shared" si="91"/>
        <v>86.243470150723439</v>
      </c>
      <c r="AS1158" s="13"/>
    </row>
    <row r="1159" spans="1:45" ht="12.75" customHeight="1" x14ac:dyDescent="0.2">
      <c r="A1159">
        <v>1157</v>
      </c>
      <c r="G1159" s="13">
        <v>347.1</v>
      </c>
      <c r="H1159" s="13">
        <f t="shared" si="92"/>
        <v>81.069649610388154</v>
      </c>
      <c r="AP1159" s="13">
        <v>347.1</v>
      </c>
      <c r="AQ1159">
        <v>-2.8705498423515898</v>
      </c>
      <c r="AR1159" s="13">
        <f t="shared" ref="AR1159:AR1190" si="93">IF(AW$17=A1159,AV$17,0)+AQ1159+AV$13+AP1159*AV$14</f>
        <v>81.069649610388154</v>
      </c>
      <c r="AS1159" s="13"/>
    </row>
    <row r="1160" spans="1:45" ht="12.75" customHeight="1" x14ac:dyDescent="0.2">
      <c r="A1160">
        <v>1158</v>
      </c>
      <c r="G1160" s="13">
        <v>347.4</v>
      </c>
      <c r="H1160" s="13">
        <f t="shared" si="92"/>
        <v>79.830859019298089</v>
      </c>
      <c r="AP1160" s="13">
        <v>347.4</v>
      </c>
      <c r="AQ1160">
        <v>-4.17882305243198</v>
      </c>
      <c r="AR1160" s="13">
        <f t="shared" si="93"/>
        <v>79.830859019298089</v>
      </c>
      <c r="AS1160" s="13"/>
    </row>
    <row r="1161" spans="1:45" ht="12.75" customHeight="1" x14ac:dyDescent="0.2">
      <c r="A1161">
        <v>1159</v>
      </c>
      <c r="G1161" s="13">
        <v>347.7</v>
      </c>
      <c r="H1161" s="13">
        <f t="shared" si="92"/>
        <v>84.816141709268024</v>
      </c>
      <c r="AP1161" s="13">
        <v>347.7</v>
      </c>
      <c r="AQ1161">
        <v>0.73697701854761599</v>
      </c>
      <c r="AR1161" s="13">
        <f t="shared" si="93"/>
        <v>84.816141709268024</v>
      </c>
      <c r="AS1161" s="13"/>
    </row>
    <row r="1162" spans="1:45" ht="12.75" customHeight="1" x14ac:dyDescent="0.2">
      <c r="A1162">
        <v>1160</v>
      </c>
      <c r="G1162" s="13">
        <v>348</v>
      </c>
      <c r="H1162" s="13">
        <f t="shared" si="92"/>
        <v>63.556169390293945</v>
      </c>
      <c r="AP1162" s="13">
        <v>348</v>
      </c>
      <c r="AQ1162">
        <v>-20.592477919416801</v>
      </c>
      <c r="AR1162" s="13">
        <f t="shared" si="93"/>
        <v>63.556169390293945</v>
      </c>
      <c r="AS1162" s="13"/>
    </row>
    <row r="1163" spans="1:45" ht="12.75" customHeight="1" x14ac:dyDescent="0.2">
      <c r="A1163">
        <v>1161</v>
      </c>
      <c r="G1163" s="13">
        <v>348.3</v>
      </c>
      <c r="H1163" s="13">
        <f t="shared" si="92"/>
        <v>85.677667293616793</v>
      </c>
      <c r="AP1163" s="13">
        <v>348.3</v>
      </c>
      <c r="AQ1163">
        <v>1.45953736491571</v>
      </c>
      <c r="AR1163" s="13">
        <f t="shared" si="93"/>
        <v>85.677667293616793</v>
      </c>
      <c r="AS1163" s="13"/>
    </row>
    <row r="1164" spans="1:45" ht="12.75" customHeight="1" x14ac:dyDescent="0.2">
      <c r="A1164">
        <v>1162</v>
      </c>
      <c r="G1164" s="13">
        <v>348.6</v>
      </c>
      <c r="H1164" s="13">
        <f t="shared" si="92"/>
        <v>90.000285312385287</v>
      </c>
      <c r="AP1164" s="13">
        <v>348.6</v>
      </c>
      <c r="AQ1164">
        <v>5.7126727646938802</v>
      </c>
      <c r="AR1164" s="13">
        <f t="shared" si="93"/>
        <v>90.000285312385287</v>
      </c>
      <c r="AS1164" s="13"/>
    </row>
    <row r="1165" spans="1:45" ht="12.75" customHeight="1" x14ac:dyDescent="0.2">
      <c r="A1165">
        <v>1163</v>
      </c>
      <c r="G1165" s="13">
        <v>348.9</v>
      </c>
      <c r="H1165" s="13">
        <f t="shared" si="92"/>
        <v>105.69610647031223</v>
      </c>
      <c r="AP1165" s="13">
        <v>348.9</v>
      </c>
      <c r="AQ1165">
        <v>21.3390113036305</v>
      </c>
      <c r="AR1165" s="13">
        <f t="shared" si="93"/>
        <v>105.69610647031223</v>
      </c>
      <c r="AS1165" s="13"/>
    </row>
    <row r="1166" spans="1:45" ht="12.75" customHeight="1" x14ac:dyDescent="0.2">
      <c r="A1166">
        <v>1164</v>
      </c>
      <c r="G1166" s="13">
        <v>349.2</v>
      </c>
      <c r="H1166" s="13">
        <f t="shared" si="92"/>
        <v>70.000985852536488</v>
      </c>
      <c r="AP1166" s="13">
        <v>349.2</v>
      </c>
      <c r="AQ1166">
        <v>-14.4255919331356</v>
      </c>
      <c r="AR1166" s="13">
        <f t="shared" si="93"/>
        <v>70.000985852536488</v>
      </c>
      <c r="AS1166" s="13"/>
    </row>
    <row r="1167" spans="1:45" ht="12.75" customHeight="1" x14ac:dyDescent="0.2">
      <c r="A1167">
        <v>1165</v>
      </c>
      <c r="G1167" s="13">
        <v>349.5</v>
      </c>
      <c r="H1167" s="13">
        <f t="shared" si="92"/>
        <v>80.847901713792439</v>
      </c>
      <c r="AP1167" s="13">
        <v>349.5</v>
      </c>
      <c r="AQ1167">
        <v>-3.6481586908699799</v>
      </c>
      <c r="AR1167" s="13">
        <f t="shared" si="93"/>
        <v>80.847901713792439</v>
      </c>
      <c r="AS1167" s="13"/>
    </row>
    <row r="1168" spans="1:45" ht="12.75" customHeight="1" x14ac:dyDescent="0.2">
      <c r="A1168">
        <v>1166</v>
      </c>
      <c r="G1168" s="13">
        <v>349.8</v>
      </c>
      <c r="H1168" s="13">
        <f t="shared" si="92"/>
        <v>76.073689332937931</v>
      </c>
      <c r="AP1168" s="13">
        <v>349.8</v>
      </c>
      <c r="AQ1168">
        <v>-8.4918536907148301</v>
      </c>
      <c r="AR1168" s="13">
        <f t="shared" si="93"/>
        <v>76.073689332937931</v>
      </c>
      <c r="AS1168" s="13"/>
    </row>
    <row r="1169" spans="1:45" ht="12.75" customHeight="1" x14ac:dyDescent="0.2">
      <c r="A1169">
        <v>1167</v>
      </c>
      <c r="G1169" s="13">
        <v>350.1</v>
      </c>
      <c r="H1169" s="13">
        <f t="shared" si="92"/>
        <v>98.568849658553091</v>
      </c>
      <c r="AP1169" s="13">
        <v>350.1</v>
      </c>
      <c r="AQ1169">
        <v>13.93382401591</v>
      </c>
      <c r="AR1169" s="13">
        <f t="shared" si="93"/>
        <v>98.568849658553091</v>
      </c>
      <c r="AS1169" s="13"/>
    </row>
    <row r="1170" spans="1:45" ht="12.75" customHeight="1" x14ac:dyDescent="0.2">
      <c r="A1170">
        <v>1168</v>
      </c>
      <c r="G1170" s="13">
        <v>350.4</v>
      </c>
      <c r="H1170" s="13">
        <f t="shared" si="92"/>
        <v>94.071013486167416</v>
      </c>
      <c r="AP1170" s="13">
        <v>350.4</v>
      </c>
      <c r="AQ1170">
        <v>9.3665052245340004</v>
      </c>
      <c r="AR1170" s="13">
        <f t="shared" si="93"/>
        <v>94.071013486167416</v>
      </c>
      <c r="AS1170" s="13"/>
    </row>
    <row r="1171" spans="1:45" ht="12.75" customHeight="1" x14ac:dyDescent="0.2">
      <c r="A1171">
        <v>1169</v>
      </c>
      <c r="G1171" s="13">
        <v>350.7</v>
      </c>
      <c r="H1171" s="13">
        <f t="shared" si="92"/>
        <v>90.024737668736478</v>
      </c>
      <c r="AP1171" s="13">
        <v>350.7</v>
      </c>
      <c r="AQ1171">
        <v>5.2507467881127301</v>
      </c>
      <c r="AR1171" s="13">
        <f t="shared" si="93"/>
        <v>90.024737668736478</v>
      </c>
      <c r="AS1171" s="13"/>
    </row>
    <row r="1172" spans="1:45" ht="12.75" customHeight="1" x14ac:dyDescent="0.2">
      <c r="A1172">
        <v>1170</v>
      </c>
      <c r="G1172" s="13">
        <v>351</v>
      </c>
      <c r="H1172" s="13">
        <f t="shared" si="92"/>
        <v>79.109924064108014</v>
      </c>
      <c r="AP1172" s="13">
        <v>351</v>
      </c>
      <c r="AQ1172">
        <v>-5.7335494355060597</v>
      </c>
      <c r="AR1172" s="13">
        <f t="shared" si="93"/>
        <v>79.109924064108014</v>
      </c>
      <c r="AS1172" s="13"/>
    </row>
    <row r="1173" spans="1:45" ht="12.75" customHeight="1" x14ac:dyDescent="0.2">
      <c r="A1173">
        <v>1171</v>
      </c>
      <c r="G1173" s="13">
        <v>351.3</v>
      </c>
      <c r="H1173" s="13">
        <f t="shared" si="92"/>
        <v>63.865228207467318</v>
      </c>
      <c r="AP1173" s="13">
        <v>351.3</v>
      </c>
      <c r="AQ1173">
        <v>-21.047727911137098</v>
      </c>
      <c r="AR1173" s="13">
        <f t="shared" si="93"/>
        <v>63.865228207467318</v>
      </c>
      <c r="AS1173" s="13"/>
    </row>
    <row r="1174" spans="1:45" ht="12.75" customHeight="1" x14ac:dyDescent="0.2">
      <c r="A1174">
        <v>1172</v>
      </c>
      <c r="G1174" s="13">
        <v>351.6</v>
      </c>
      <c r="H1174" s="13">
        <f t="shared" si="92"/>
        <v>78.035648547167028</v>
      </c>
      <c r="AP1174" s="13">
        <v>351.6</v>
      </c>
      <c r="AQ1174">
        <v>-6.9467901904277296</v>
      </c>
      <c r="AR1174" s="13">
        <f t="shared" si="93"/>
        <v>78.035648547167028</v>
      </c>
      <c r="AS1174" s="13"/>
    </row>
    <row r="1175" spans="1:45" ht="12.75" customHeight="1" x14ac:dyDescent="0.2">
      <c r="A1175">
        <v>1173</v>
      </c>
      <c r="G1175" s="13">
        <v>351.9</v>
      </c>
      <c r="H1175" s="13">
        <f t="shared" si="92"/>
        <v>74.784960478667372</v>
      </c>
      <c r="AP1175" s="13">
        <v>351.9</v>
      </c>
      <c r="AQ1175">
        <v>-10.2669608779177</v>
      </c>
      <c r="AR1175" s="13">
        <f t="shared" si="93"/>
        <v>74.784960478667372</v>
      </c>
      <c r="AS1175" s="13"/>
    </row>
    <row r="1176" spans="1:45" ht="12.75" customHeight="1" x14ac:dyDescent="0.2">
      <c r="A1176">
        <v>1174</v>
      </c>
      <c r="G1176" s="13">
        <v>352.2</v>
      </c>
      <c r="H1176" s="13">
        <f t="shared" si="92"/>
        <v>84.292477064786056</v>
      </c>
      <c r="AP1176" s="13">
        <v>352.2</v>
      </c>
      <c r="AQ1176">
        <v>-0.82892691078935898</v>
      </c>
      <c r="AR1176" s="13">
        <f t="shared" si="93"/>
        <v>84.292477064786056</v>
      </c>
      <c r="AS1176" s="13"/>
    </row>
    <row r="1177" spans="1:45" ht="12.75" customHeight="1" x14ac:dyDescent="0.2">
      <c r="A1177">
        <v>1175</v>
      </c>
      <c r="G1177" s="13">
        <v>352.5</v>
      </c>
      <c r="H1177" s="13">
        <f t="shared" si="92"/>
        <v>60.319220676240448</v>
      </c>
      <c r="AP1177" s="13">
        <v>352.5</v>
      </c>
      <c r="AQ1177">
        <v>-24.871665918325299</v>
      </c>
      <c r="AR1177" s="13">
        <f t="shared" ref="AR1177:AR1202" si="94">AQ1177+AV$13+AP1177*AV$14</f>
        <v>60.319220676240448</v>
      </c>
      <c r="AS1177" s="13"/>
    </row>
    <row r="1178" spans="1:45" ht="12.75" customHeight="1" x14ac:dyDescent="0.2">
      <c r="A1178">
        <v>1176</v>
      </c>
      <c r="G1178" s="13">
        <v>352.8</v>
      </c>
      <c r="H1178" s="13">
        <f t="shared" si="92"/>
        <v>95.253163160991562</v>
      </c>
      <c r="AP1178" s="13">
        <v>352.8</v>
      </c>
      <c r="AQ1178">
        <v>9.9927939474354908</v>
      </c>
      <c r="AR1178" s="13">
        <f t="shared" si="94"/>
        <v>95.253163160991562</v>
      </c>
      <c r="AS1178" s="13"/>
    </row>
    <row r="1179" spans="1:45" ht="12.75" customHeight="1" x14ac:dyDescent="0.2">
      <c r="A1179">
        <v>1177</v>
      </c>
      <c r="G1179" s="13">
        <v>353.1</v>
      </c>
      <c r="H1179" s="13">
        <f t="shared" si="92"/>
        <v>74.202941921374915</v>
      </c>
      <c r="AP1179" s="13">
        <v>353.1</v>
      </c>
      <c r="AQ1179">
        <v>-11.1269099111715</v>
      </c>
      <c r="AR1179" s="13">
        <f t="shared" si="94"/>
        <v>74.202941921374915</v>
      </c>
      <c r="AS1179" s="13"/>
    </row>
    <row r="1180" spans="1:45" ht="12.75" customHeight="1" x14ac:dyDescent="0.2">
      <c r="A1180">
        <v>1178</v>
      </c>
      <c r="G1180" s="13">
        <v>353.4</v>
      </c>
      <c r="H1180" s="13">
        <f t="shared" si="92"/>
        <v>93.547194504477531</v>
      </c>
      <c r="AP1180" s="13">
        <v>353.4</v>
      </c>
      <c r="AQ1180">
        <v>8.1478600529407803</v>
      </c>
      <c r="AR1180" s="13">
        <f t="shared" si="94"/>
        <v>93.547194504477531</v>
      </c>
      <c r="AS1180" s="13"/>
    </row>
    <row r="1181" spans="1:45" ht="12.75" customHeight="1" x14ac:dyDescent="0.2">
      <c r="A1181">
        <v>1179</v>
      </c>
      <c r="G1181" s="13">
        <v>353.7</v>
      </c>
      <c r="H1181" s="13">
        <f t="shared" si="92"/>
        <v>90.055380771433377</v>
      </c>
      <c r="AP1181" s="13">
        <v>353.7</v>
      </c>
      <c r="AQ1181">
        <v>4.5865637009062903</v>
      </c>
      <c r="AR1181" s="13">
        <f t="shared" si="94"/>
        <v>90.055380771433377</v>
      </c>
      <c r="AS1181" s="13"/>
    </row>
    <row r="1182" spans="1:45" ht="12.75" customHeight="1" x14ac:dyDescent="0.2">
      <c r="A1182">
        <v>1180</v>
      </c>
      <c r="G1182" s="13">
        <v>354</v>
      </c>
      <c r="H1182" s="13">
        <f t="shared" si="92"/>
        <v>77.487653959964049</v>
      </c>
      <c r="AP1182" s="13">
        <v>354</v>
      </c>
      <c r="AQ1182">
        <v>-8.05064572955337</v>
      </c>
      <c r="AR1182" s="13">
        <f t="shared" si="94"/>
        <v>77.487653959964049</v>
      </c>
      <c r="AS1182" s="13"/>
    </row>
    <row r="1183" spans="1:45" ht="12.75" customHeight="1" x14ac:dyDescent="0.2">
      <c r="A1183">
        <v>1181</v>
      </c>
      <c r="G1183" s="13">
        <v>354.3</v>
      </c>
      <c r="H1183" s="13">
        <f t="shared" si="92"/>
        <v>96.177091801394951</v>
      </c>
      <c r="AP1183" s="13">
        <v>354.3</v>
      </c>
      <c r="AQ1183">
        <v>10.5693094928872</v>
      </c>
      <c r="AR1183" s="13">
        <f t="shared" si="94"/>
        <v>96.177091801394951</v>
      </c>
      <c r="AS1183" s="13"/>
    </row>
    <row r="1184" spans="1:45" ht="12.75" customHeight="1" x14ac:dyDescent="0.2">
      <c r="A1184">
        <v>1182</v>
      </c>
      <c r="G1184" s="13">
        <v>354.6</v>
      </c>
      <c r="H1184" s="13">
        <f t="shared" si="92"/>
        <v>79.713392614727724</v>
      </c>
      <c r="AP1184" s="13">
        <v>354.6</v>
      </c>
      <c r="AQ1184">
        <v>-5.9638723127703601</v>
      </c>
      <c r="AR1184" s="13">
        <f t="shared" si="94"/>
        <v>79.713392614727724</v>
      </c>
      <c r="AS1184" s="13"/>
    </row>
    <row r="1185" spans="1:45" ht="12.75" customHeight="1" x14ac:dyDescent="0.2">
      <c r="A1185">
        <v>1183</v>
      </c>
      <c r="G1185" s="13">
        <v>354.9</v>
      </c>
      <c r="H1185" s="13">
        <f t="shared" si="92"/>
        <v>84.682668226581285</v>
      </c>
      <c r="AP1185" s="13">
        <v>354.9</v>
      </c>
      <c r="AQ1185">
        <v>-1.0640793199071199</v>
      </c>
      <c r="AR1185" s="13">
        <f t="shared" si="94"/>
        <v>84.682668226581285</v>
      </c>
      <c r="AS1185" s="13"/>
    </row>
    <row r="1186" spans="1:45" ht="12.75" customHeight="1" x14ac:dyDescent="0.2">
      <c r="A1186">
        <v>1184</v>
      </c>
      <c r="G1186" s="13">
        <v>355.2</v>
      </c>
      <c r="H1186" s="13">
        <f t="shared" si="92"/>
        <v>97.626544930033347</v>
      </c>
      <c r="AP1186" s="13">
        <v>355.2</v>
      </c>
      <c r="AQ1186">
        <v>11.810314764554599</v>
      </c>
      <c r="AR1186" s="13">
        <f t="shared" si="94"/>
        <v>97.626544930033347</v>
      </c>
      <c r="AS1186" s="13"/>
    </row>
    <row r="1187" spans="1:45" ht="12.75" customHeight="1" x14ac:dyDescent="0.2">
      <c r="A1187">
        <v>1185</v>
      </c>
      <c r="G1187" s="13">
        <v>355.5</v>
      </c>
      <c r="H1187" s="13">
        <f t="shared" si="92"/>
        <v>86.19609498452526</v>
      </c>
      <c r="AP1187" s="13">
        <v>355.5</v>
      </c>
      <c r="AQ1187">
        <v>0.310382200056183</v>
      </c>
      <c r="AR1187" s="13">
        <f t="shared" si="94"/>
        <v>86.19609498452526</v>
      </c>
      <c r="AS1187" s="13"/>
    </row>
    <row r="1188" spans="1:45" ht="12.75" customHeight="1" x14ac:dyDescent="0.2">
      <c r="A1188">
        <v>1186</v>
      </c>
      <c r="G1188" s="13">
        <v>355.8</v>
      </c>
      <c r="H1188" s="13">
        <f t="shared" si="92"/>
        <v>90.589630281843881</v>
      </c>
      <c r="AP1188" s="13">
        <v>355.8</v>
      </c>
      <c r="AQ1188">
        <v>4.6344348783844698</v>
      </c>
      <c r="AR1188" s="13">
        <f t="shared" si="94"/>
        <v>90.589630281843881</v>
      </c>
      <c r="AS1188" s="13"/>
    </row>
    <row r="1189" spans="1:45" ht="12.75" customHeight="1" x14ac:dyDescent="0.2">
      <c r="A1189">
        <v>1187</v>
      </c>
      <c r="G1189" s="13">
        <v>356.1</v>
      </c>
      <c r="H1189" s="13">
        <f t="shared" si="92"/>
        <v>86.648717994365683</v>
      </c>
      <c r="AP1189" s="13">
        <v>356.1</v>
      </c>
      <c r="AQ1189">
        <v>0.62403997191593796</v>
      </c>
      <c r="AR1189" s="13">
        <f t="shared" si="94"/>
        <v>86.648717994365683</v>
      </c>
      <c r="AS1189" s="13"/>
    </row>
    <row r="1190" spans="1:45" ht="12.75" customHeight="1" x14ac:dyDescent="0.2">
      <c r="A1190">
        <v>1188</v>
      </c>
      <c r="G1190" s="13">
        <v>356.4</v>
      </c>
      <c r="H1190" s="13">
        <f t="shared" si="92"/>
        <v>83.078624150648352</v>
      </c>
      <c r="AP1190" s="13">
        <v>356.4</v>
      </c>
      <c r="AQ1190">
        <v>-3.0155364907917201</v>
      </c>
      <c r="AR1190" s="13">
        <f t="shared" si="94"/>
        <v>83.078624150648352</v>
      </c>
      <c r="AS1190" s="13"/>
    </row>
    <row r="1191" spans="1:45" ht="12.75" customHeight="1" x14ac:dyDescent="0.2">
      <c r="A1191">
        <v>1189</v>
      </c>
      <c r="G1191" s="13">
        <v>356.7</v>
      </c>
      <c r="H1191" s="13">
        <f t="shared" si="92"/>
        <v>85.866705129747629</v>
      </c>
      <c r="AP1191" s="13">
        <v>356.7</v>
      </c>
      <c r="AQ1191">
        <v>-0.29693813068277197</v>
      </c>
      <c r="AR1191" s="13">
        <f t="shared" si="94"/>
        <v>85.866705129747629</v>
      </c>
      <c r="AS1191" s="13"/>
    </row>
    <row r="1192" spans="1:45" ht="12.75" customHeight="1" x14ac:dyDescent="0.2">
      <c r="A1192">
        <v>1190</v>
      </c>
      <c r="G1192" s="13">
        <v>357</v>
      </c>
      <c r="H1192" s="13">
        <f t="shared" si="92"/>
        <v>87.311666188362423</v>
      </c>
      <c r="AP1192" s="13">
        <v>357</v>
      </c>
      <c r="AQ1192">
        <v>1.0785403089416801</v>
      </c>
      <c r="AR1192" s="13">
        <f t="shared" si="94"/>
        <v>87.311666188362423</v>
      </c>
      <c r="AS1192" s="13"/>
    </row>
    <row r="1193" spans="1:45" ht="12.75" customHeight="1" x14ac:dyDescent="0.2">
      <c r="A1193">
        <v>1191</v>
      </c>
      <c r="G1193" s="13">
        <v>357.3</v>
      </c>
      <c r="H1193" s="13">
        <f t="shared" si="92"/>
        <v>71.796159260461479</v>
      </c>
      <c r="AP1193" s="13">
        <v>357.3</v>
      </c>
      <c r="AQ1193">
        <v>-14.5064492379496</v>
      </c>
      <c r="AR1193" s="13">
        <f t="shared" si="94"/>
        <v>71.796159260461479</v>
      </c>
      <c r="AS1193" s="13"/>
    </row>
    <row r="1194" spans="1:45" ht="12.75" customHeight="1" x14ac:dyDescent="0.2">
      <c r="A1194">
        <v>1192</v>
      </c>
      <c r="G1194" s="13">
        <v>357.6</v>
      </c>
      <c r="H1194" s="13">
        <f t="shared" si="92"/>
        <v>84.728574344232555</v>
      </c>
      <c r="AP1194" s="13">
        <v>357.6</v>
      </c>
      <c r="AQ1194">
        <v>-1.64351677316886</v>
      </c>
      <c r="AR1194" s="13">
        <f t="shared" si="94"/>
        <v>84.728574344232555</v>
      </c>
      <c r="AS1194" s="13"/>
    </row>
    <row r="1195" spans="1:45" ht="12.75" customHeight="1" x14ac:dyDescent="0.2">
      <c r="A1195">
        <v>1193</v>
      </c>
      <c r="G1195" s="13">
        <v>357.9</v>
      </c>
      <c r="H1195" s="13">
        <f t="shared" si="92"/>
        <v>85.214791464492663</v>
      </c>
      <c r="AP1195" s="13">
        <v>357.9</v>
      </c>
      <c r="AQ1195">
        <v>-1.22678227189908</v>
      </c>
      <c r="AR1195" s="13">
        <f t="shared" si="94"/>
        <v>85.214791464492663</v>
      </c>
      <c r="AS1195" s="13"/>
    </row>
    <row r="1196" spans="1:45" ht="12.75" customHeight="1" x14ac:dyDescent="0.2">
      <c r="A1196">
        <v>1194</v>
      </c>
      <c r="G1196" s="13">
        <v>358.2</v>
      </c>
      <c r="H1196" s="13">
        <f t="shared" si="92"/>
        <v>91.904427459856009</v>
      </c>
      <c r="AP1196" s="13">
        <v>358.2</v>
      </c>
      <c r="AQ1196">
        <v>5.3933711044739203</v>
      </c>
      <c r="AR1196" s="13">
        <f t="shared" si="94"/>
        <v>91.904427459856009</v>
      </c>
      <c r="AS1196" s="13"/>
    </row>
    <row r="1197" spans="1:45" ht="12.75" customHeight="1" x14ac:dyDescent="0.2">
      <c r="A1197">
        <v>1195</v>
      </c>
      <c r="G1197" s="13">
        <v>358.5</v>
      </c>
      <c r="H1197" s="13">
        <f t="shared" si="92"/>
        <v>86.795454215765588</v>
      </c>
      <c r="AP1197" s="13">
        <v>358.5</v>
      </c>
      <c r="AQ1197">
        <v>0.21491524139317</v>
      </c>
      <c r="AR1197" s="13">
        <f t="shared" si="94"/>
        <v>86.795454215765588</v>
      </c>
      <c r="AS1197" s="13"/>
    </row>
    <row r="1198" spans="1:45" ht="12.75" customHeight="1" x14ac:dyDescent="0.2">
      <c r="A1198">
        <v>1196</v>
      </c>
      <c r="G1198" s="13">
        <v>358.8</v>
      </c>
      <c r="H1198" s="13">
        <f t="shared" si="92"/>
        <v>83.722535283573521</v>
      </c>
      <c r="AP1198" s="13">
        <v>358.8</v>
      </c>
      <c r="AQ1198">
        <v>-2.9274863097892401</v>
      </c>
      <c r="AR1198" s="13">
        <f t="shared" si="94"/>
        <v>83.722535283573521</v>
      </c>
      <c r="AS1198" s="13"/>
    </row>
    <row r="1199" spans="1:45" ht="12.75" customHeight="1" x14ac:dyDescent="0.2">
      <c r="A1199">
        <v>1197</v>
      </c>
      <c r="G1199" s="13">
        <v>359.1</v>
      </c>
      <c r="H1199" s="13">
        <f t="shared" si="92"/>
        <v>68.979174835740594</v>
      </c>
      <c r="AP1199" s="13">
        <v>359.1</v>
      </c>
      <c r="AQ1199">
        <v>-17.7403293766125</v>
      </c>
      <c r="AR1199" s="13">
        <f t="shared" si="94"/>
        <v>68.979174835740594</v>
      </c>
      <c r="AS1199" s="13"/>
    </row>
    <row r="1200" spans="1:45" ht="12.75" customHeight="1" x14ac:dyDescent="0.2">
      <c r="A1200">
        <v>1198</v>
      </c>
      <c r="G1200" s="13">
        <v>359.4</v>
      </c>
      <c r="H1200" s="13">
        <f t="shared" si="92"/>
        <v>94.027527616195016</v>
      </c>
      <c r="AP1200" s="13">
        <v>359.4</v>
      </c>
      <c r="AQ1200">
        <v>7.2385407848516099</v>
      </c>
      <c r="AR1200" s="13">
        <f t="shared" si="94"/>
        <v>94.027527616195016</v>
      </c>
      <c r="AS1200" s="13"/>
    </row>
    <row r="1201" spans="1:45" ht="12.75" customHeight="1" x14ac:dyDescent="0.2">
      <c r="A1201">
        <v>1199</v>
      </c>
      <c r="G1201" s="13">
        <v>359.7</v>
      </c>
      <c r="H1201" s="13">
        <f t="shared" si="92"/>
        <v>79.896808194452149</v>
      </c>
      <c r="AP1201" s="13">
        <v>359.7</v>
      </c>
      <c r="AQ1201">
        <v>-6.9616612558815998</v>
      </c>
      <c r="AR1201" s="13">
        <f t="shared" si="94"/>
        <v>79.896808194452149</v>
      </c>
      <c r="AS1201" s="13"/>
    </row>
    <row r="1202" spans="1:45" ht="12.75" customHeight="1" x14ac:dyDescent="0.2">
      <c r="A1202">
        <v>1200</v>
      </c>
      <c r="G1202" s="13">
        <v>360</v>
      </c>
      <c r="H1202" s="13">
        <f t="shared" si="92"/>
        <v>94.767304415388608</v>
      </c>
      <c r="AP1202" s="13">
        <v>360</v>
      </c>
      <c r="AQ1202">
        <v>7.8393523460645298</v>
      </c>
      <c r="AR1202" s="13">
        <f t="shared" si="94"/>
        <v>94.767304415388608</v>
      </c>
      <c r="AS1202" s="13"/>
    </row>
  </sheetData>
  <conditionalFormatting sqref="AF5">
    <cfRule type="cellIs" dxfId="6" priority="3" operator="equal">
      <formula>0</formula>
    </cfRule>
  </conditionalFormatting>
  <conditionalFormatting sqref="AB12:AF12">
    <cfRule type="expression" dxfId="5" priority="4">
      <formula>NOT(ISERROR(SEARCH("false",AB12)))</formula>
    </cfRule>
  </conditionalFormatting>
  <conditionalFormatting sqref="AI5:AJ5">
    <cfRule type="expression" dxfId="4" priority="5">
      <formula>NOT(ISERROR(SEARCH("true",AI5)))</formula>
    </cfRule>
  </conditionalFormatting>
  <conditionalFormatting sqref="AG6">
    <cfRule type="expression" dxfId="1" priority="8">
      <formula>NOT(ISERROR(SEARCH("FALSE",AG6)))</formula>
    </cfRule>
  </conditionalFormatting>
  <conditionalFormatting sqref="R12:V12">
    <cfRule type="cellIs" dxfId="0" priority="9" operator="equal">
      <formula>FALSE()</formula>
    </cfRule>
  </conditionalFormatting>
  <pageMargins left="0.75" right="0.75" top="1" bottom="1" header="0.51180555555555496" footer="0.51180555555555496"/>
  <pageSetup paperSize="0" scale="0" firstPageNumber="0" orientation="portrait" usePrinterDefaults="0" horizontalDpi="0" verticalDpi="0" copies="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Problem 5</vt:lpstr>
      <vt:lpstr>Problem 6</vt:lpstr>
      <vt:lpstr>Solutions&amp;Grade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
  <dcterms:created xsi:type="dcterms:W3CDTF">2019-06-24T22:33:42Z</dcterms:created>
  <dcterms:modified xsi:type="dcterms:W3CDTF">2020-11-30T08:09:55Z</dcterms:modified>
  <dc:language>en-US</dc:language>
</cp:coreProperties>
</file>